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Duncan\Downloads\"/>
    </mc:Choice>
  </mc:AlternateContent>
  <bookViews>
    <workbookView xWindow="0" yWindow="0" windowWidth="21696" windowHeight="8628" activeTab="6"/>
  </bookViews>
  <sheets>
    <sheet name="Dashboard" sheetId="1" r:id="rId1"/>
    <sheet name="Data requests" sheetId="2" r:id="rId2"/>
    <sheet name="Source log" sheetId="3" r:id="rId3"/>
    <sheet name="Assessment key" sheetId="4" r:id="rId4"/>
    <sheet name="Scoring framework" sheetId="5" r:id="rId5"/>
    <sheet name="Scope &amp; caveats" sheetId="6" r:id="rId6"/>
    <sheet name="Infrastructure Renewal Outlook" sheetId="7" r:id="rId7"/>
    <sheet name="Evidence register" sheetId="8" r:id="rId8"/>
  </sheets>
  <calcPr calcId="152511"/>
  <fileRecoveryPr repairLoad="1"/>
</workbook>
</file>

<file path=xl/calcChain.xml><?xml version="1.0" encoding="utf-8"?>
<calcChain xmlns="http://schemas.openxmlformats.org/spreadsheetml/2006/main">
  <c r="I13" i="7" l="1"/>
  <c r="H13" i="7"/>
  <c r="E13" i="7"/>
  <c r="I12" i="7"/>
  <c r="H12" i="7"/>
  <c r="E12" i="7"/>
  <c r="I11" i="7"/>
  <c r="H11" i="7"/>
  <c r="E11" i="7"/>
  <c r="I10" i="7"/>
  <c r="H10" i="7"/>
  <c r="E10" i="7"/>
  <c r="I9" i="7"/>
  <c r="H9" i="7"/>
  <c r="E9" i="7"/>
  <c r="I8" i="7"/>
  <c r="H8" i="7"/>
  <c r="E8" i="7"/>
  <c r="I7" i="7"/>
  <c r="H7" i="7"/>
  <c r="E7" i="7"/>
  <c r="I6" i="7"/>
  <c r="H6" i="7"/>
  <c r="E6" i="7"/>
  <c r="I5" i="7"/>
  <c r="H5" i="7"/>
  <c r="E5" i="7"/>
  <c r="I4" i="7"/>
  <c r="H4" i="7"/>
  <c r="E4" i="7"/>
  <c r="I3" i="7"/>
  <c r="H3" i="7"/>
  <c r="E3" i="7"/>
  <c r="I2" i="7"/>
  <c r="H2" i="7"/>
  <c r="E2" i="7"/>
</calcChain>
</file>

<file path=xl/sharedStrings.xml><?xml version="1.0" encoding="utf-8"?>
<sst xmlns="http://schemas.openxmlformats.org/spreadsheetml/2006/main" count="550" uniqueCount="290">
  <si>
    <t>Council</t>
  </si>
  <si>
    <t>Roads</t>
  </si>
  <si>
    <t>Water</t>
  </si>
  <si>
    <t>Wastewater</t>
  </si>
  <si>
    <t>Stormwater</t>
  </si>
  <si>
    <t>Buildings / community</t>
  </si>
  <si>
    <t>Current Condition Risk</t>
  </si>
  <si>
    <t>Future Renewal Risk</t>
  </si>
  <si>
    <t>Asset Mgmt Capability Risk</t>
  </si>
  <si>
    <t>Overall Infrastructure Risk</t>
  </si>
  <si>
    <t>Amalgamation Due Diligence Flag</t>
  </si>
  <si>
    <t>Confidence</t>
  </si>
  <si>
    <t>Evidence summary</t>
  </si>
  <si>
    <t>Watch points</t>
  </si>
  <si>
    <t>Dashboard colour key</t>
  </si>
  <si>
    <t>Meaning</t>
  </si>
  <si>
    <t>Renewal Pressure (indicative)</t>
  </si>
  <si>
    <t>Cost Data Status</t>
  </si>
  <si>
    <t>Taupō District</t>
  </si>
  <si>
    <t>Strong</t>
  </si>
  <si>
    <t>Moderate-Strong</t>
  </si>
  <si>
    <t>Moderate</t>
  </si>
  <si>
    <t>Low</t>
  </si>
  <si>
    <t>Medium</t>
  </si>
  <si>
    <t>Medium-High</t>
  </si>
  <si>
    <t>Best available local benchmark; published AMPs exist for transport, water, wastewater, stormwater, parks/open space and property. Renewals lift from about $13m/year to $23m/year over first decade.</t>
  </si>
  <si>
    <t>Ageing pavements and water/wastewater renewal demand; verify with RAMM/AMDS and pipe condition datasets.</t>
  </si>
  <si>
    <t>Low infrastructure risk / generally strong</t>
  </si>
  <si>
    <t>Quantified but needs normalisation</t>
  </si>
  <si>
    <t>Rotorua Lakes</t>
  </si>
  <si>
    <t>TBC</t>
  </si>
  <si>
    <t>Transport AMP reports 886km sealed, 122km unsealed, 82 bridges and $569m land transport replacement value. LTP includes $427.5m water/stormwater/wastewater investment over 10 years.</t>
  </si>
  <si>
    <t>Large stormwater/flood-management programme; growth and geothermal conditions may affect lifecycle costs.</t>
  </si>
  <si>
    <t>Moderate risk; warrants monitoring</t>
  </si>
  <si>
    <t>Elevated</t>
  </si>
  <si>
    <t>South Waikato District</t>
  </si>
  <si>
    <t>Infrastructure Strategy covers wastewater, water supply, stormwater drainage and transport; water AMP describes acceptable service and cost-effective management.</t>
  </si>
  <si>
    <t>Quantify consent/compliance pressure and renewal backlog by asset class.</t>
  </si>
  <si>
    <t>Elevated risk; detailed due diligence warranted</t>
  </si>
  <si>
    <t>TBC - staff extraction required</t>
  </si>
  <si>
    <t>Ruapehu District</t>
  </si>
  <si>
    <t>Infrastructure Strategy covers land transport, water, wastewater and stormwater. Stormwater AMP notes need to review investment for sustainable renewals while balancing affordability/risk.</t>
  </si>
  <si>
    <t>Large geography, smaller rating base, dispersed assets, climate/resilience exposure and affordability risk.</t>
  </si>
  <si>
    <t>High</t>
  </si>
  <si>
    <t>High risk; resolve before relying on financial model</t>
  </si>
  <si>
    <t>Ōtorohanga District</t>
  </si>
  <si>
    <t>Medium-Low</t>
  </si>
  <si>
    <t>Infrastructure Strategy covers land transport, three waters, flood protection and coastal structures.</t>
  </si>
  <si>
    <t>Community facilities excluded from strategy; request detailed AMPs and asset schedules.</t>
  </si>
  <si>
    <t>Insufficient Evidence</t>
  </si>
  <si>
    <t>Insufficient public evidence</t>
  </si>
  <si>
    <t>Waipā District</t>
  </si>
  <si>
    <t>Infrastructure Strategy states substantial investment in three waters/transport, but a backlog of required renewal work has built up after LTP deferrals for affordability.</t>
  </si>
  <si>
    <t>Growth pressures plus explicit renewal backlog; request AMP-to-LTP renewal gap figures.</t>
  </si>
  <si>
    <t>Medium due diligence flag</t>
  </si>
  <si>
    <t>Waikato District</t>
  </si>
  <si>
    <t>Three Waters AMP covers 9-year management programme; Infrastructure Strategy says continued investment required for levels of service, resilience and growth across multiple townships.</t>
  </si>
  <si>
    <t>Growth-related networks, multiple towns and older assets may require earlier replacement.</t>
  </si>
  <si>
    <t>Medium-high due diligence flag</t>
  </si>
  <si>
    <t>Hamilton City</t>
  </si>
  <si>
    <t>Urban growth dominates; Infrastructure Strategy notes more stormwater condition assessment aligned with water/wastewater practice.</t>
  </si>
  <si>
    <t>Growth-cell infrastructure and stormwater/water/wastewater capacity; debt may reflect growth investment rather than poor stewardship.</t>
  </si>
  <si>
    <t>Matamata-Piako District</t>
  </si>
  <si>
    <t>Infrastructure Strategy covers water, wastewater, stormwater, roads/footpaths, parks/community facilities and waste; about $13m/year average renewal spend over past decade.</t>
  </si>
  <si>
    <t>Need current condition grading and renewal sufficiency by asset class.</t>
  </si>
  <si>
    <t>Waitomo District</t>
  </si>
  <si>
    <t>Infrastructure Strategy covers roads, stormwater, water supply and wastewater; Financial Strategy notes significant water/stormwater investment 2024-2029 for resilience/public health risk.</t>
  </si>
  <si>
    <t>Affordability and resilience pressures; request pipe age, compliance, flood-risk and transport condition details.</t>
  </si>
  <si>
    <t>Hauraki District</t>
  </si>
  <si>
    <t>Strategic direction includes land drainage/flood protection, land transport and three waters; annual report notes Paeroa WWTP and road rehabilitation progress.</t>
  </si>
  <si>
    <t>Flood protection/land drainage and coastal/lowland resilience should be major due-diligence items.</t>
  </si>
  <si>
    <t>Thames-Coromandel District</t>
  </si>
  <si>
    <t>Infrastructure Strategy covers local roads/footpaths, water, wastewater, stormwater/drainage and solid waste; natural-hazard and coastal resilience exposure is material.</t>
  </si>
  <si>
    <t>Coastal roads, storm events, stormwater/floodwater resilience, visitor demand and dispersed settlements.</t>
  </si>
  <si>
    <t>Important note</t>
  </si>
  <si>
    <t>Current asset condition and future renewal risk are shown separately. A council may have assets in reasonable condition today while still facing substantial renewal investment over the next 10–30 years. A significant renewal programme is not necessarily poor performance; it may reflect prudent long-term asset management.</t>
  </si>
  <si>
    <t>Cost caveat</t>
  </si>
  <si>
    <t>Renewal Pressure is an indicative evidence column, not a direct cost estimate from the colour ratings. Some entries are renewals-only while others are broader infrastructure/capital programmes. Staff verification should normalise definitions, years, populations, rating units and asset values before the figures are used in policy or financial decisions.</t>
  </si>
  <si>
    <t>Request</t>
  </si>
  <si>
    <t>Purpose</t>
  </si>
  <si>
    <t>RAMM/AMDS transport condition extracts</t>
  </si>
  <si>
    <t>Pavement condition, surfacing age, sealed/unsealed lengths, bridges, drainage, footpaths/cycleways.</t>
  </si>
  <si>
    <t>Bridge inspection summaries</t>
  </si>
  <si>
    <t>Condition ratings, load restrictions, seismic/resilience concerns, replacement programme.</t>
  </si>
  <si>
    <t>Water supply condition</t>
  </si>
  <si>
    <t>Pipe age/material profile, critical assets, treatment capacity, compliance, leakage, renewal backlog.</t>
  </si>
  <si>
    <t>Wastewater condition</t>
  </si>
  <si>
    <t>Pipe condition, inflow/infiltration, pump stations, treatment consent/capacity, overflows, upgrades.</t>
  </si>
  <si>
    <t>Stormwater condition</t>
  </si>
  <si>
    <t>Flood-prone catchments, network capacity, climate assumptions, critical culverts/outfalls, event recovery.</t>
  </si>
  <si>
    <t>Buildings/community assets</t>
  </si>
  <si>
    <t>Seismic rating, condition grading, deferred maintenance, planned renewals.</t>
  </si>
  <si>
    <t>Asset management maturity</t>
  </si>
  <si>
    <t>Data confidence by asset class, external review, improvement plan and implementation status.</t>
  </si>
  <si>
    <t>Renewal funding gap</t>
  </si>
  <si>
    <t>AMP renewal need compared with LTP-funded renewals, plus reasons for gaps/deferrals.</t>
  </si>
  <si>
    <t>Valuation and remaining life</t>
  </si>
  <si>
    <t>GRC, DRC, useful lives and depreciation assumptions by asset class.</t>
  </si>
  <si>
    <t>Post-2024 changes</t>
  </si>
  <si>
    <t>Annual plan deferrals, failures, storms, waters delivery-plan changes, insurance issues.</t>
  </si>
  <si>
    <t>Source</t>
  </si>
  <si>
    <t>URL</t>
  </si>
  <si>
    <t>Taupō District Council Asset Management Plans</t>
  </si>
  <si>
    <t>https://www.taupodc.govt.nz/council/plans-and-strategies/asset-management-plans</t>
  </si>
  <si>
    <t>Taupō Infrastructure Strategy 2024-34</t>
  </si>
  <si>
    <t>https://www.taupodc.govt.nz/repository/libraries/id%3A25026fn3317q9slqygym/hierarchy/Council/Consultation/LTP%202024/Strategy/TDC%20LTP%20Infrastructure%20Strategy%202024-34.pdf</t>
  </si>
  <si>
    <t>Rotorua Lakes Long-term Plan page</t>
  </si>
  <si>
    <t>https://www.rotorualakescouncil.nz/our-council/plans-policies-bylaws/long-term-plan</t>
  </si>
  <si>
    <t>Rotorua Land Transport AMP 2021-31</t>
  </si>
  <si>
    <t>https://www.rotorualakescouncil.nz/repository/libraries/id%3A2e3idno3317q9sihrv36/hierarchy/our-council/officialinformation/oia2023/OIA-26-June-2023/rlc-transport-activity-management-plan-amp-final-041121.pdf</t>
  </si>
  <si>
    <t>South Waikato 30 Year Infrastructure Strategy</t>
  </si>
  <si>
    <t>https://www.southwaikato.govt.nz/repository/libraries/id%3A24rtvarkd17q9s3wxfnn/hierarchy/our-council/consultation/LTP_2024-34%20%28from3May2024%29/April%202024%20DRAFT%2030%20Year%20Infrastructure%20Strategy.pdf</t>
  </si>
  <si>
    <t>Ruapehu Infrastructure Strategy 2024-2054</t>
  </si>
  <si>
    <t>https://www.ruapehudc.govt.nz/repository/libraries/id%3A2dyphjrmg1cxby65trfv/hierarchy/sitecollectiondocuments/Long%20Term%20Plan%202024-34/Supporting%20Documents/Draft%20Infrastructure%20Strategy%202024-2054.pdf</t>
  </si>
  <si>
    <t>Ōtorohanga Infrastructure Strategy June 2024</t>
  </si>
  <si>
    <t>https://www.otodc.govt.nz/assets/Documents/Long-Term-Plan/Infrastructure-Strategy-June-2024.pdf</t>
  </si>
  <si>
    <t>Waipā Infrastructure Strategy 2025</t>
  </si>
  <si>
    <t>https://www.waipadc.govt.nz/repository/libraries/id%3A26zgz4o7s1cxbyk7hfo7/hierarchy/our-council/Strategies%20and%20plans/Infrastructure%20Strategy/Infrastructure%20Strategy%202025.pdf</t>
  </si>
  <si>
    <t>Waikato District Three Waters AMP 2025-34</t>
  </si>
  <si>
    <t>https://www.waikatodistrict.govt.nz/docs/default-source/your-council/plans-policies-and-bylaws/plans/asset-management-plans/2025-2034---amp---three-waters-amp.pdf?sfvrsn=b1e277c8_3</t>
  </si>
  <si>
    <t>Hamilton City Infrastructure Strategy 2024-54</t>
  </si>
  <si>
    <t>https://hamilton.govt.nz/assets/Uploads/Documents/Content-Documents/Strategies-Plans-and-Projects/Long-Term-Plan/2024-54-Infrastructure-Strategy-Final.pdf</t>
  </si>
  <si>
    <t>Matamata-Piako Infrastructure Strategy 2024-34</t>
  </si>
  <si>
    <t>https://mpdc.govt.nz/filelink/fileman-files/CouncilDocuments/Plans/LongTermPlan/LTCCPS/24%20-%2034/LongTermPlan2024-2034InfrastructureStrategy.pdf</t>
  </si>
  <si>
    <t>Waitomo Infrastructure Strategy 2024-2054</t>
  </si>
  <si>
    <t>https://www.waitomo.govt.nz/media/lkjak4l1/separate-enclosure-adoption-of-draft-ltp-cd-3-draft-infrastructure-strategy-2024-2054-a705180.pdf</t>
  </si>
  <si>
    <t>Hauraki Strategic Direction / Infrastructure Strategy summary</t>
  </si>
  <si>
    <t>https://www.hauraki-dc.govt.nz/repository/libraries/id%3A2jpo4nuxg17q9srdjc4b/hierarchy/Plans-Strategies/LTP/LTP2024-3-Strategic-direction.pdf</t>
  </si>
  <si>
    <t>Thames-Coromandel Draft Infrastructure Strategy 2024</t>
  </si>
  <si>
    <t>https://www.tcdc.govt.nz/files/assets/public/v/1/our-community/consultations/ltp-2024-24/supporting-info-2024/draft-infrastructure-strategy.pdf</t>
  </si>
  <si>
    <t>Infrastructure Risk Colour Key</t>
  </si>
  <si>
    <t>Rating</t>
  </si>
  <si>
    <t>Colour</t>
  </si>
  <si>
    <t>Typical interpretation</t>
  </si>
  <si>
    <t>Green</t>
  </si>
  <si>
    <t>Low infrastructure risk</t>
  </si>
  <si>
    <t>Generally sound condition or strong evidence of prudent management.</t>
  </si>
  <si>
    <t>Yellow</t>
  </si>
  <si>
    <t>Moderate infrastructure risk</t>
  </si>
  <si>
    <t>Ageing assets, manageable renewal pressure, or evidence requiring monitoring.</t>
  </si>
  <si>
    <t>Orange</t>
  </si>
  <si>
    <t>Elevated infrastructure risk</t>
  </si>
  <si>
    <t>Significant renewal pressure, condition concerns, or key data gaps warranting detailed due diligence.</t>
  </si>
  <si>
    <t>Red</t>
  </si>
  <si>
    <t>High infrastructure risk</t>
  </si>
  <si>
    <t>Major future renewal/liability risk, compliance or resilience issues, or large unresolved investment exposure.</t>
  </si>
  <si>
    <t>Grey</t>
  </si>
  <si>
    <t>Published information is not enough to support a robust assessment.</t>
  </si>
  <si>
    <t>Confidence Rating</t>
  </si>
  <si>
    <t>Evidence from condition data/AMPs/infrastructure strategy; relatively complete.</t>
  </si>
  <si>
    <t>Useful public evidence, but raw condition/RAMM/AMDS or asset registers still required.</t>
  </si>
  <si>
    <t>Limited public evidence; treat as a placeholder pending data request.</t>
  </si>
  <si>
    <t>Dashboard interpretation note</t>
  </si>
  <si>
    <t>A view of how the assets appear to be performing today.</t>
  </si>
  <si>
    <t>The likely scale of renewal, resilience or growth-driven investment pressure over the next 10–30 years.</t>
  </si>
  <si>
    <t>How well the council appears to understand, plan and manage infrastructure assets based on public evidence.</t>
  </si>
  <si>
    <t>A prompt for what should be checked before relying on financial modelling alone; not an amalgamation recommendation.</t>
  </si>
  <si>
    <t>Scoring framework for infrastructure due diligence</t>
  </si>
  <si>
    <t>Asset class / dimension</t>
  </si>
  <si>
    <t>Primary criteria</t>
  </si>
  <si>
    <t>Indicative evidence</t>
  </si>
  <si>
    <t>Rating logic</t>
  </si>
  <si>
    <t>Status</t>
  </si>
  <si>
    <t>Pavement condition; sealed/unsealed condition; bridge condition; renewal backlog; AMDS/RAMM data quality; renewal funding adequacy.</t>
  </si>
  <si>
    <t>RAMM/AMDS exports; Transport AMP; bridge inspections; NZTA performance data.</t>
  </si>
  <si>
    <t>Better rating requires good condition and funded renewals; worse rating where backlog, bridge issues or deferrals are explicit.</t>
  </si>
  <si>
    <t>Framework</t>
  </si>
  <si>
    <t>Drinking water</t>
  </si>
  <si>
    <t>Pipe age/condition; treatment capacity; compliance; leakage; resilience; renewal programme.</t>
  </si>
  <si>
    <t>Water AMP; compliance reports; pipe condition datasets; LTP renewals.</t>
  </si>
  <si>
    <t>Elevated risk where compliance, capacity, leakage or renewal backlog is material.</t>
  </si>
  <si>
    <t>Pipe condition; inflow/infiltration; treatment capacity; consent issues; renewal programme; growth pressure.</t>
  </si>
  <si>
    <t>Wastewater AMP; consent documents; treatment plant programme; renewal forecasts.</t>
  </si>
  <si>
    <t>Elevated risk where treatment or consent upgrades are material or unfunded.</t>
  </si>
  <si>
    <t>Flooding risk; capacity; condition data; climate resilience; renewal and upgrade programme.</t>
  </si>
  <si>
    <t>Stormwater AMP; flood models; infrastructure strategy; capital programme.</t>
  </si>
  <si>
    <t>Elevated risk where flood exposure, network capacity or climate resilience dominates.</t>
  </si>
  <si>
    <t>Buildings / community assets</t>
  </si>
  <si>
    <t>Condition and seismic issues; deferred maintenance; renewal funding; service suitability.</t>
  </si>
  <si>
    <t>Property AMP; facilities AMP; seismic reports; renewal schedules.</t>
  </si>
  <si>
    <t>TBC where public evidence is too thin; elevated risk where deferred maintenance is explicit.</t>
  </si>
  <si>
    <t>Completeness of asset data; condition-based renewals; lifecycle planning; confidence in forecasts.</t>
  </si>
  <si>
    <t>AMP data confidence statements; audit comments; completeness of condition evidence.</t>
  </si>
  <si>
    <t>Higher rating where the council has detailed, current, condition-based AMPs and reconciled programmes.</t>
  </si>
  <si>
    <t>Renewal / future risk</t>
  </si>
  <si>
    <t>Scale/timing of renewals; deferrals; affordability constraints; resilience exposure; growth-driven demand.</t>
  </si>
  <si>
    <t>Infrastructure Strategy; LTP; renewals vs depreciation; backlog statements.</t>
  </si>
  <si>
    <t>Elevated or high where published material identifies backlogs, deferrals or large underfunded programmes.</t>
  </si>
  <si>
    <t>Scope of Review</t>
  </si>
  <si>
    <t>This assessment is a desktop review of publicly available information relating to infrastructure assets and asset management practices for councils included in the HeadStart structural reform scenarios. Sources include Long-Term Plans, Infrastructure Strategies, Asset Management Plans, Annual Reports, and other publicly available technical documents.</t>
  </si>
  <si>
    <t>The assessment is intended to complement the HeadStart financial modelling by providing a comparative overview of infrastructure condition, future renewal risk, asset management capability, and indicative renewal pressure. It is not a detailed engineering audit and does not rely on internal asset management databases, condition survey data, or non-public council information.</t>
  </si>
  <si>
    <t>This document was prepared with the assistance of artificial intelligence (AI) to support document review, comparison, drafting, and presentation. All findings should be independently reviewed and validated against primary source documents before being relied upon for policy, financial, engineering, or investment decisions.</t>
  </si>
  <si>
    <t>Cost / renewal pressure caveat</t>
  </si>
  <si>
    <t>The low-to-high risk ratings are not direct dollar estimates. A high renewal-risk rating should not be read as evidence of poor performance or a precise cost liability. It indicates that published material points to substantial future renewal demand, growth demand, resilience exposure, compliance pressure, or a need for further due diligence.</t>
  </si>
  <si>
    <t>Where published dollar figures are available, this workbook records them as indicative renewal-pressure evidence. Some figures are renewals-only, while others are broader capital/infrastructure investment programmes. These are not yet fully comparable and should be normalised by staff against consistent definitions.</t>
  </si>
  <si>
    <t>Suggested interpretation</t>
  </si>
  <si>
    <t>Financial modelling helps identify the affordability of structural options. Infrastructure due diligence helps identify the condition and future obligations of the assets that would be inherited under those options. Both perspectives are important to informed decision-making.</t>
  </si>
  <si>
    <t>Asset values reported in financial statements do not necessarily reflect asset condition or remaining useful life.</t>
  </si>
  <si>
    <t>Indicative published programme ($m)</t>
  </si>
  <si>
    <t>Basis / definition</t>
  </si>
  <si>
    <t>Years covered</t>
  </si>
  <si>
    <t>Annual avg ($m)</t>
  </si>
  <si>
    <t>Population</t>
  </si>
  <si>
    <t>Rating units</t>
  </si>
  <si>
    <t>$/resident</t>
  </si>
  <si>
    <t>$/rating unit</t>
  </si>
  <si>
    <t>% of asset value</t>
  </si>
  <si>
    <t>Renewal pressure rating</t>
  </si>
  <si>
    <t>Source URL</t>
  </si>
  <si>
    <t>Verification task / notes</t>
  </si>
  <si>
    <t>Waters and transport renewals: $23m/year average over first 10 years; calculated as 10 x $23m.</t>
  </si>
  <si>
    <t>Staff to confirm whether this includes all renewals or only waters + transport, and add rating units/population.</t>
  </si>
  <si>
    <t>Total proposed 10-year infrastructure investment across water supplies, stormwater, wastewater and roading. Separate public figure found: $427.5m for three-waters programme.</t>
  </si>
  <si>
    <t>https://www.rotorualakescouncil.nz/our-council/news/news?item=id%3A2plitnc8g17q9s5wvwde</t>
  </si>
  <si>
    <t>Verify adopted LTP numbers, renewals vs growth/LOS split, and whether $551m is final or consultation-stage figure.</t>
  </si>
  <si>
    <t>Infrastructure Strategy identified but comparable renewal/capex total not extracted in this pass.</t>
  </si>
  <si>
    <t>Extract 10-year renewals by transport, water, wastewater and stormwater from adopted LTP/AMP.</t>
  </si>
  <si>
    <t>Financial Strategy states renewals are the largest part of capital expenditure, but are set below desirable level to constrain rates increases.</t>
  </si>
  <si>
    <t>https://www.ruapehudc.govt.nz/repository/libraries/id%3A2dyphjrmg1cxby65trfv/hierarchy/sitecollectiondocuments/Long%20Term%20Plan%202024-34/Supporting%20Documents/Draft%20Financial%20Strategy%202024-2034.pdf</t>
  </si>
  <si>
    <t>Extract the 10-year renewals forecast; note staff should verify adopted vs draft documents.</t>
  </si>
  <si>
    <t>Infrastructure Strategy found; public snippet notes use of three-year programme for large capital projects and renewals.</t>
  </si>
  <si>
    <t>Extract adopted renewal forecast and asset-class split.</t>
  </si>
  <si>
    <t>Published draft Infrastructure Strategy states $351.8m of capital renewals across Council over 2025-34.</t>
  </si>
  <si>
    <t>https://contentapi.datacomsphere.com.au/v1/h%3Awaipadc/repository/libraries/id%3A26zgz4o7s1cxbyk7hfo7/hierarchy/our-council/haveyoursay/2025-34%20LTP/2025-34%20Long%20Term%20Plan%20-%20Draft%20Infrastructure%20Strategy.pdf</t>
  </si>
  <si>
    <t>Verify final adopted LTP figure and split by asset class.</t>
  </si>
  <si>
    <t>Long-Term Plan notes ongoing investment in essential services and infrastructure; detailed comparable renewal total not extracted in this pass.</t>
  </si>
  <si>
    <t>https://www.waikatodistrict.govt.nz/your-council/plans-policies-and-bylaws/plans/long-term-plan</t>
  </si>
  <si>
    <t>Extract 10-year renewals and capex from the 2025-34 LTP and AMPs; clarify whether data should align to 2024-34 or 2025-34 planning cycle.</t>
  </si>
  <si>
    <t>Growth-driven urban infrastructure risk noted in current matrix; comparable renewal/capex total not extracted in this pass.</t>
  </si>
  <si>
    <t>https://hamilton.govt.nz/</t>
  </si>
  <si>
    <t>Find official 2024-34 LTP Infrastructure Strategy and extract renewal/growth capex split.</t>
  </si>
  <si>
    <t>Current matrix notes approximately $13m/year average renewal spend over past decade; indicative 10-year equivalent shown for comparison only.</t>
  </si>
  <si>
    <t>Verify current 2024-34 planned renewals rather than historical average; add asset class split.</t>
  </si>
  <si>
    <t>Financial Strategy states significant water supply and stormwater investment in 2024-2029 to increase resilience and reduce public-health risk.</t>
  </si>
  <si>
    <t>https://www.waitomo.govt.nz/media/eslljo4k/draft-financial-strategy-2024-2034-a710583.pdf</t>
  </si>
  <si>
    <t>Extract actual dollar values from adopted LTP schedules and separate renewals from upgrades.</t>
  </si>
  <si>
    <t>Long-Term Plan found; current matrix flags land drainage/flood protection, transport and three waters as due diligence items.</t>
  </si>
  <si>
    <t>https://www.hauraki-dc.govt.nz/council/plans-strategies/long-term-plan</t>
  </si>
  <si>
    <t>Extract renewals by asset class and any land drainage/flood protection capex.</t>
  </si>
  <si>
    <t>LTP page states Council committed to investing $744.7m in roading, water services, coastal protection and other essential assets/facilities/services.</t>
  </si>
  <si>
    <t>https://www.tcdc.govt.nz/Our-Council/Plans-and-Reports/Long-Term-Plans/Long-Term-Plan-2024-2034</t>
  </si>
  <si>
    <t>Verify adopted final amount, renewals vs resilience/growth/LOS split, and normalise against resident/rating-unit base.</t>
  </si>
  <si>
    <t>Asset class / theme</t>
  </si>
  <si>
    <t>Evidence extracted</t>
  </si>
  <si>
    <t>Indicator type</t>
  </si>
  <si>
    <t>Risk implication</t>
  </si>
  <si>
    <t>Staff verification priority</t>
  </si>
  <si>
    <t>Renewals</t>
  </si>
  <si>
    <t>Waters and transport renewal programme increases from about $13m/year to $23m/year average over first decade.</t>
  </si>
  <si>
    <t>Quantitative renewal pressure</t>
  </si>
  <si>
    <t>Moderate future renewal pressure despite generally strong asset management evidence.</t>
  </si>
  <si>
    <t>Infrastructure investment</t>
  </si>
  <si>
    <t>Proposed LTP included $551m infrastructure investment across water supplies, stormwater, wastewater and roading over 10 years; current matrix notes $427.5m three-waters programme.</t>
  </si>
  <si>
    <t>Quantitative capex pressure</t>
  </si>
  <si>
    <t>Elevated investment pressure; verify renewals vs levels-of-service/growth split.</t>
  </si>
  <si>
    <t>Renewal backlog</t>
  </si>
  <si>
    <t>Draft Infrastructure Strategy states $351.8m capital renewals across Council over 2025-34 and notes renewal backlog built up due to deferrals.</t>
  </si>
  <si>
    <t>Elevated due diligence flag: backlog and growth pressures need verification.</t>
  </si>
  <si>
    <t>Renewals / affordability</t>
  </si>
  <si>
    <t>Financial Strategy says renewal levels are less than desirable and set to constrain rates increases; bridge costs noted as materially higher.</t>
  </si>
  <si>
    <t>Qualitative renewal risk</t>
  </si>
  <si>
    <t>Elevated future risk: possible deferred renewals/affordability trade-off.</t>
  </si>
  <si>
    <t>Water/stormwater</t>
  </si>
  <si>
    <t>Financial Strategy states significant water supply and stormwater investment 2024-2029 for resilience and public health risk.</t>
  </si>
  <si>
    <t>Qualitative/quantitative pending</t>
  </si>
  <si>
    <t>Elevated due diligence flag until dollar figures extracted and split by driver.</t>
  </si>
  <si>
    <t>Infrastructure programme</t>
  </si>
  <si>
    <t>LTP page states $744.7m investment in roading, water services, coastal protection and other essential assets/facilities/services.</t>
  </si>
  <si>
    <t>High future renewal/resilience exposure; coastal and hazard drivers need separate treatment.</t>
  </si>
  <si>
    <t>Current matrix records approximate $13m/year average renewal spend over past decade; 2024-34 planned renewals require verification.</t>
  </si>
  <si>
    <t>Quantitative proxy</t>
  </si>
  <si>
    <t>Moderate pending extraction of current 10-year planned renewals.</t>
  </si>
  <si>
    <t>Capital works / renewals</t>
  </si>
  <si>
    <t>Infrastructure Strategy notes a three-year programme philosophy for large capital projects or renewals.</t>
  </si>
  <si>
    <t>Qualitative planning practice</t>
  </si>
  <si>
    <t>Moderate; more detailed renewals schedule needed.</t>
  </si>
  <si>
    <t>Infrastructure Strategy</t>
  </si>
  <si>
    <t>Strategy identifies significant infrastructure challenges over the next 30 years; comparable quantified renewal total not yet extracted.</t>
  </si>
  <si>
    <t>Qualitative source identified</t>
  </si>
  <si>
    <t>Moderate/TBC until adopted LTP figures are extracted.</t>
  </si>
  <si>
    <t>Long-Term Plan page identifies investment in essential services and infrastructure; detailed figures require extraction from plan tables.</t>
  </si>
  <si>
    <t>Source identified</t>
  </si>
  <si>
    <t>Elevated/TBC pending extraction and normalisation.</t>
  </si>
  <si>
    <t>Long-Term Plan</t>
  </si>
  <si>
    <t>LTP page confirms 2024-34 Long Term Plan adopted; current matrix flags drainage/flood protection and transport/three waters.</t>
  </si>
  <si>
    <t>Moderate/TBC pending quantified renewal extraction.</t>
  </si>
  <si>
    <t>Urban growth infrastructure</t>
  </si>
  <si>
    <t>Council website source identified; official LTP/Infrastructure Strategy needs extraction for comparable values.</t>
  </si>
  <si>
    <t>Source to locate</t>
  </si>
  <si>
    <t>Elevated/TBC pending source extraction.</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</si>
</sst>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0"/>
  </numFmts>
  <fonts count="7">
    <font>
      <sz val="11"/>
      <name val="Carlito"/>
    </font>
    <font>
      <b/>
      <sz val="11"/>
      <color rgb="FFFFFFFF"/>
      <name val="Carlito"/>
    </font>
    <font>
      <b/>
      <sz val="14"/>
      <color rgb="FFFFFFFF"/>
      <name val="Carlito"/>
    </font>
    <font>
      <sz val="11"/>
      <color rgb="FFFFFFFF"/>
      <name val="Carlito"/>
    </font>
    <font>
      <b/>
      <sz val="11"/>
      <name val="Carlito"/>
    </font>
    <font>
      <b/>
      <sz val="16"/>
      <color rgb="FFFFFFFF"/>
      <name val="Carlito"/>
    </font>
    <font>
      <b/>
      <sz val="13"/>
      <name val="Carlito"/>
    </font>
  </fonts>
  <fills count="23">
    <fill>
      <patternFill patternType="none"/>
    </fill>
    <fill>
      <patternFill patternType="gray125"/>
    </fill>
    <fill>
      <patternFill patternType="solid">
        <fgColor rgb="FF1F4E79"/>
      </patternFill>
    </fill>
    <fill>
      <patternFill patternType="solid">
        <fgColor rgb="FF1F4E79"/>
      </patternFill>
    </fill>
    <fill>
      <patternFill patternType="solid">
        <fgColor rgb="FFC00000"/>
      </patternFill>
    </fill>
    <fill>
      <patternFill patternType="solid">
        <fgColor rgb="FFD9EAD3"/>
      </patternFill>
    </fill>
    <fill>
      <patternFill patternType="solid">
        <fgColor rgb="FF1F4E78"/>
      </patternFill>
    </fill>
    <fill>
      <patternFill patternType="solid">
        <fgColor rgb="FFD9EAF7"/>
      </patternFill>
    </fill>
    <fill>
      <patternFill patternType="solid">
        <fgColor rgb="FFC6E0B4"/>
      </patternFill>
    </fill>
    <fill>
      <patternFill patternType="solid">
        <fgColor rgb="FFD9EAD3"/>
      </patternFill>
    </fill>
    <fill>
      <patternFill patternType="solid">
        <fgColor rgb="FFFFF2CC"/>
      </patternFill>
    </fill>
    <fill>
      <patternFill patternType="solid">
        <fgColor rgb="FFF4B183"/>
      </patternFill>
    </fill>
    <fill>
      <patternFill patternType="solid">
        <fgColor rgb="FFD9D9D9"/>
      </patternFill>
    </fill>
    <fill>
      <patternFill patternType="solid">
        <fgColor rgb="FFF8696B"/>
      </patternFill>
    </fill>
    <fill>
      <patternFill patternType="solid">
        <fgColor rgb="FF1F4E78"/>
      </patternFill>
    </fill>
    <fill>
      <patternFill patternType="solid">
        <fgColor rgb="FFD9EAF7"/>
      </patternFill>
    </fill>
    <fill>
      <patternFill patternType="solid">
        <fgColor rgb="FFFFF2CC"/>
      </patternFill>
    </fill>
    <fill>
      <patternFill patternType="solid">
        <fgColor rgb="FFF4B183"/>
      </patternFill>
    </fill>
    <fill>
      <patternFill patternType="solid">
        <fgColor rgb="FFD9EAD3"/>
      </patternFill>
    </fill>
    <fill>
      <patternFill patternType="solid">
        <fgColor rgb="FFF4CCCC"/>
      </patternFill>
    </fill>
    <fill>
      <patternFill patternType="solid">
        <fgColor rgb="FFDDEBF7"/>
      </patternFill>
    </fill>
    <fill>
      <patternFill patternType="solid">
        <fgColor rgb="FFE7E6E6"/>
      </patternFill>
    </fill>
    <fill>
      <patternFill patternType="solid">
        <fgColor rgb="FFEAF2F8"/>
      </patternFill>
    </fill>
  </fills>
  <borders count="1">
    <border>
      <left/>
      <right/>
      <top/>
      <bottom/>
      <diagonal/>
    </border>
  </borders>
  <cellStyleXfs count="1">
    <xf numFmtId="0" fontId="0" fillId="0" borderId="0"/>
  </cellStyleXfs>
  <cellXfs count="47">
    <xf numFmtId="0" fontId="0" fillId="0" borderId="0" xfId="0"/>
    <xf numFmtId="0" fontId="0" fillId="0" borderId="0" xfId="0" applyNumberFormat="1" applyFont="1" applyFill="1" applyBorder="1" applyAlignment="1">
      <alignment wrapText="1"/>
    </xf>
    <xf numFmtId="0" fontId="1" fillId="2" borderId="0" xfId="0" applyNumberFormat="1" applyFont="1" applyFill="1" applyBorder="1" applyAlignment="1">
      <alignment wrapText="1"/>
    </xf>
    <xf numFmtId="0" fontId="2" fillId="3" borderId="0" xfId="0" applyNumberFormat="1" applyFont="1" applyFill="1" applyBorder="1" applyAlignment="1">
      <alignment wrapText="1"/>
    </xf>
    <xf numFmtId="0" fontId="1" fillId="3" borderId="0" xfId="0" applyNumberFormat="1" applyFont="1" applyFill="1" applyBorder="1" applyAlignment="1">
      <alignment wrapText="1"/>
    </xf>
    <xf numFmtId="0" fontId="3" fillId="4" borderId="0" xfId="0" applyNumberFormat="1" applyFont="1" applyFill="1" applyBorder="1" applyAlignment="1">
      <alignment wrapText="1"/>
    </xf>
    <xf numFmtId="0" fontId="0" fillId="5" borderId="0" xfId="0" applyNumberFormat="1" applyFont="1" applyFill="1" applyBorder="1" applyAlignment="1">
      <alignment wrapText="1"/>
    </xf>
    <xf numFmtId="0" fontId="1" fillId="6" borderId="0" xfId="0" applyNumberFormat="1" applyFont="1" applyFill="1" applyBorder="1" applyAlignment="1">
      <alignment horizontal="center" vertical="center" wrapText="1"/>
    </xf>
    <xf numFmtId="0" fontId="4" fillId="7" borderId="0" xfId="0" applyNumberFormat="1" applyFont="1" applyFill="1" applyBorder="1" applyAlignment="1">
      <alignment wrapText="1"/>
    </xf>
    <xf numFmtId="0" fontId="0" fillId="11" borderId="0" xfId="0" applyNumberFormat="1" applyFont="1" applyFill="1" applyBorder="1" applyAlignment="1">
      <alignment wrapText="1"/>
    </xf>
    <xf numFmtId="0" fontId="0" fillId="8" borderId="0" xfId="0" applyNumberFormat="1" applyFont="1" applyFill="1" applyBorder="1" applyAlignment="1">
      <alignment horizontal="center" vertical="center" wrapText="1"/>
    </xf>
    <xf numFmtId="0" fontId="0" fillId="9" borderId="0" xfId="0" applyNumberFormat="1" applyFont="1" applyFill="1" applyBorder="1" applyAlignment="1">
      <alignment horizontal="center" vertical="center" wrapText="1"/>
    </xf>
    <xf numFmtId="0" fontId="0" fillId="10" borderId="0" xfId="0" applyNumberFormat="1" applyFont="1" applyFill="1" applyBorder="1" applyAlignment="1">
      <alignment horizontal="center" vertical="center" wrapText="1"/>
    </xf>
    <xf numFmtId="0" fontId="0" fillId="11" borderId="0" xfId="0" applyNumberFormat="1" applyFont="1" applyFill="1" applyBorder="1" applyAlignment="1">
      <alignment horizontal="center" vertical="center" wrapText="1"/>
    </xf>
    <xf numFmtId="0" fontId="0" fillId="12" borderId="0" xfId="0" applyNumberFormat="1" applyFont="1" applyFill="1" applyBorder="1" applyAlignment="1">
      <alignment wrapText="1"/>
    </xf>
    <xf numFmtId="0" fontId="0" fillId="12" borderId="0" xfId="0" applyNumberFormat="1" applyFont="1" applyFill="1" applyBorder="1" applyAlignment="1">
      <alignment horizontal="center" vertical="center" wrapText="1"/>
    </xf>
    <xf numFmtId="0" fontId="0" fillId="13" borderId="0" xfId="0" applyNumberFormat="1" applyFont="1" applyFill="1" applyBorder="1" applyAlignment="1">
      <alignment wrapText="1"/>
    </xf>
    <xf numFmtId="0" fontId="0" fillId="13" borderId="0" xfId="0" applyNumberFormat="1" applyFont="1" applyFill="1" applyBorder="1" applyAlignment="1">
      <alignment horizontal="center" vertical="center" wrapText="1"/>
    </xf>
    <xf numFmtId="0" fontId="0" fillId="8" borderId="0" xfId="0" applyNumberFormat="1" applyFont="1" applyFill="1" applyBorder="1"/>
    <xf numFmtId="0" fontId="0" fillId="10" borderId="0" xfId="0" applyNumberFormat="1" applyFont="1" applyFill="1" applyBorder="1"/>
    <xf numFmtId="0" fontId="0" fillId="11" borderId="0" xfId="0" applyNumberFormat="1" applyFont="1" applyFill="1" applyBorder="1"/>
    <xf numFmtId="0" fontId="0" fillId="13" borderId="0" xfId="0" applyNumberFormat="1" applyFont="1" applyFill="1" applyBorder="1"/>
    <xf numFmtId="0" fontId="0" fillId="12" borderId="0" xfId="0" applyNumberFormat="1" applyFont="1" applyFill="1" applyBorder="1"/>
    <xf numFmtId="0" fontId="2" fillId="6" borderId="0" xfId="0" applyNumberFormat="1" applyFont="1" applyFill="1" applyBorder="1" applyAlignment="1">
      <alignment wrapText="1"/>
    </xf>
    <xf numFmtId="0" fontId="1" fillId="8" borderId="0" xfId="0" applyNumberFormat="1" applyFont="1" applyFill="1" applyBorder="1" applyAlignment="1">
      <alignment wrapText="1"/>
    </xf>
    <xf numFmtId="0" fontId="3" fillId="10" borderId="0" xfId="0" applyNumberFormat="1" applyFont="1" applyFill="1" applyBorder="1" applyAlignment="1">
      <alignment wrapText="1"/>
    </xf>
    <xf numFmtId="0" fontId="5" fillId="14" borderId="0" xfId="0" applyNumberFormat="1" applyFont="1" applyFill="1" applyBorder="1"/>
    <xf numFmtId="0" fontId="0" fillId="0" borderId="0" xfId="0" applyNumberFormat="1" applyFont="1" applyFill="1" applyBorder="1" applyAlignment="1">
      <alignment vertical="top" wrapText="1"/>
    </xf>
    <xf numFmtId="0" fontId="6" fillId="15" borderId="0" xfId="0" applyNumberFormat="1" applyFont="1" applyFill="1" applyBorder="1" applyAlignment="1">
      <alignment vertical="top" wrapText="1"/>
    </xf>
    <xf numFmtId="0" fontId="1" fillId="14" borderId="0" xfId="0" applyNumberFormat="1" applyFont="1" applyFill="1" applyBorder="1"/>
    <xf numFmtId="0" fontId="1" fillId="14" borderId="0" xfId="0" applyNumberFormat="1" applyFont="1" applyFill="1" applyBorder="1" applyAlignment="1">
      <alignment horizontal="center" wrapText="1"/>
    </xf>
    <xf numFmtId="164" fontId="1" fillId="14" borderId="0" xfId="0" applyNumberFormat="1" applyFont="1" applyFill="1" applyBorder="1" applyAlignment="1">
      <alignment horizontal="center" wrapText="1"/>
    </xf>
    <xf numFmtId="165" fontId="1" fillId="14" borderId="0" xfId="0" applyNumberFormat="1" applyFont="1" applyFill="1" applyBorder="1" applyAlignment="1">
      <alignment horizontal="center" wrapText="1"/>
    </xf>
    <xf numFmtId="0" fontId="0" fillId="16" borderId="0" xfId="0" applyNumberFormat="1" applyFont="1" applyFill="1" applyBorder="1" applyAlignment="1">
      <alignment vertical="top" wrapText="1"/>
    </xf>
    <xf numFmtId="0" fontId="0" fillId="17" borderId="0" xfId="0" applyNumberFormat="1" applyFont="1" applyFill="1" applyBorder="1" applyAlignment="1">
      <alignment vertical="top" wrapText="1"/>
    </xf>
    <xf numFmtId="0" fontId="0" fillId="18" borderId="0" xfId="0" applyNumberFormat="1" applyFont="1" applyFill="1" applyBorder="1" applyAlignment="1">
      <alignment vertical="top" wrapText="1"/>
    </xf>
    <xf numFmtId="0" fontId="0" fillId="19" borderId="0" xfId="0" applyNumberFormat="1" applyFont="1" applyFill="1" applyBorder="1" applyAlignment="1">
      <alignment vertical="top" wrapText="1"/>
    </xf>
    <xf numFmtId="0" fontId="0" fillId="16" borderId="0" xfId="0" applyNumberFormat="1" applyFont="1" applyFill="1" applyBorder="1"/>
    <xf numFmtId="0" fontId="0" fillId="20" borderId="0" xfId="0" applyNumberFormat="1" applyFont="1" applyFill="1" applyBorder="1"/>
    <xf numFmtId="0" fontId="0" fillId="17" borderId="0" xfId="0" applyNumberFormat="1" applyFont="1" applyFill="1" applyBorder="1"/>
    <xf numFmtId="0" fontId="0" fillId="18" borderId="0" xfId="0" applyNumberFormat="1" applyFont="1" applyFill="1" applyBorder="1"/>
    <xf numFmtId="0" fontId="0" fillId="21" borderId="0" xfId="0" applyNumberFormat="1" applyFont="1" applyFill="1" applyBorder="1"/>
    <xf numFmtId="0" fontId="0" fillId="19" borderId="0" xfId="0" applyNumberFormat="1" applyFont="1" applyFill="1" applyBorder="1"/>
    <xf numFmtId="0" fontId="0" fillId="22" borderId="0" xfId="0" applyNumberFormat="1" applyFont="1" applyFill="1" applyBorder="1" applyAlignment="1">
      <alignment vertical="top" wrapText="1"/>
    </xf>
    <xf numFmtId="0" fontId="0" fillId="0" borderId="0" xfId="0"/>
    <xf numFmtId="0" fontId="4" fillId="7" borderId="0" xfId="0" applyNumberFormat="1" applyFont="1" applyFill="1" applyBorder="1" applyAlignment="1">
      <alignment horizontal="center" wrapText="1"/>
    </xf>
    <xf numFmtId="0" fontId="1" fillId="0" borderId="0" xfId="0" applyNumberFormat="1" applyFont="1" applyFill="1" applyBorder="1" applyAlignment="1">
      <alignment wrapText="1"/>
    </xf>
  </cellXfs>
  <cellStyles count="1">
    <cellStyle name="Normal" xfId="0" builtinId="0"/>
  </cellStyles>
  <dxfs count="4">
    <dxf>
      <fill>
        <patternFill>
          <bgColor rgb="FFE7E6E6"/>
        </patternFill>
      </fill>
    </dxf>
    <dxf>
      <fill>
        <patternFill>
          <bgColor rgb="FFFCE4D6"/>
        </patternFill>
      </fill>
    </dxf>
    <dxf>
      <fill>
        <patternFill>
          <bgColor rgb="FFFFF2CC"/>
        </patternFill>
      </fill>
    </dxf>
    <dxf>
      <fill>
        <patternFill>
          <bgColor rgb="FFD9EAD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ables/table1.xml><?xml version="1.0" encoding="utf-8"?>
<table xmlns="http://schemas.openxmlformats.org/spreadsheetml/2006/main" id="1" name="InfrastructureMatrix" displayName="InfrastructureMatrix" ref="A1:L13">
  <tableColumns count="12">
    <tableColumn id="1" name="Council"/>
    <tableColumn id="2" name="Roads"/>
    <tableColumn id="3" name="Water"/>
    <tableColumn id="4" name="Wastewater"/>
    <tableColumn id="5" name="Stormwater"/>
    <tableColumn id="6" name="Buildings / community"/>
    <tableColumn id="7" name="Asset management maturity"/>
    <tableColumn id="8" name="Renewal / future risk"/>
    <tableColumn id="9" name="Overall first-pass rating"/>
    <tableColumn id="10" name="Confidence"/>
    <tableColumn id="11" name="Evidence summary"/>
    <tableColumn id="12" name="Watch points"/>
  </tableColumns>
  <tableStyleInfo name="TableStyleMedium2" showFirstColumn="0" showLastColumn="0" showRowStripes="1" showColumnStripes="0"/>
</table>
</file>

<file path=xl/tables/table2.xml><?xml version="1.0" encoding="utf-8"?>
<table xmlns="http://schemas.openxmlformats.org/spreadsheetml/2006/main" id="2" name="DataRequests" displayName="DataRequests" ref="A1:B11">
  <tableColumns count="2">
    <tableColumn id="1" name="Request"/>
    <tableColumn id="2" name="Purpose"/>
  </tableColumns>
  <tableStyleInfo name="TableStyleMedium2" showFirstColumn="0" showLastColumn="0" showRowStripes="1" showColumnStripes="0"/>
</table>
</file>

<file path=xl/tables/table3.xml><?xml version="1.0" encoding="utf-8"?>
<table xmlns="http://schemas.openxmlformats.org/spreadsheetml/2006/main" id="3" name="SourceLog" displayName="SourceLog" ref="A1:B15">
  <tableColumns count="2">
    <tableColumn id="1" name="Source"/>
    <tableColumn id="2" name="URL"/>
  </tableColumns>
  <tableStyleInfo name="TableStyleMedium2" showFirstColumn="0" showLastColumn="0" showRowStripes="1" showColumnStripes="0"/>
</table>
</file>

<file path=xl/theme/theme1.xml><?xml version="1.0" encoding="utf-8"?>
<a:theme xmlns:a="http://schemas.openxmlformats.org/drawingml/2006/main" name="ChatGPT">
  <a:themeElements>
    <a:clrScheme name="ChatGPT">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Calibri"/>
        <a:ea typeface="Calibri"/>
        <a:cs typeface="Calibri"/>
      </a:majorFont>
      <a:minorFont>
        <a:latin typeface="Calibri"/>
        <a:ea typeface="Calibri"/>
        <a:cs typeface="Calibri"/>
      </a:minorFont>
    </a:fontScheme>
    <a:fmtScheme name="ChatGPT">
      <a:fillStyleLst>
        <a:solidFill>
          <a:schemeClr val="phClr"/>
        </a:solidFill>
        <a:solidFill>
          <a:schemeClr val="dk1"/>
        </a:solidFill>
        <a:solidFill>
          <a:schemeClr val="accent1"/>
        </a:solidFill>
      </a:fillStyleLst>
      <a:lnStyleLst>
        <a:ln w="12700">
          <a:solidFill>
            <a:schemeClr val="phClr"/>
          </a:solidFill>
          <a:prstDash val="solid"/>
        </a:ln>
        <a:ln w="19050">
          <a:solidFill>
            <a:schemeClr val="phClr"/>
          </a:solidFill>
          <a:prstDash val="solid"/>
        </a:ln>
        <a:ln w="25400">
          <a:solidFill>
            <a:schemeClr val="phClr"/>
          </a:solidFill>
          <a:prstDash val="solid"/>
        </a:ln>
      </a:lnStyleLst>
      <a:effectStyleLst>
        <a:effectStyle>
          <a:effectLst/>
        </a:effectStyle>
        <a:effectStyle>
          <a:effectLst/>
        </a:effectStyle>
        <a:effectStyle>
          <a:effectLst>
            <a:outerShdw blurRad="57150" dist="19050" dir="5400000">
              <a:srgbClr val="000000">
                <a:alpha val="63000"/>
              </a:srgbClr>
            </a:outerShdw>
          </a:effectLst>
        </a:effectStyle>
      </a:effectStyleLst>
      <a:bgFillStyleLst>
        <a:solidFill>
          <a:schemeClr val="phClr"/>
        </a:solidFill>
        <a:solidFill>
          <a:schemeClr val="phClr">
            <a:tint val="95000"/>
            <a:satMod val="170000"/>
          </a:schemeClr>
        </a:solidFill>
        <a:gradFill>
          <a:gsLst>
            <a:gs pos="0">
              <a:schemeClr val="phClr">
                <a:tint val="93000"/>
                <a:shade val="98000"/>
                <a:lumMod val="102000"/>
                <a:satMod val="150000"/>
              </a:schemeClr>
            </a:gs>
            <a:gs pos="50000">
              <a:schemeClr val="phClr">
                <a:tint val="98000"/>
                <a:shade val="90000"/>
                <a:lumMod val="103000"/>
                <a:satMod val="130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table" Target="../tables/table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8"/>
  <sheetViews>
    <sheetView workbookViewId="0">
      <selection activeCell="B15" sqref="B15:M15"/>
    </sheetView>
  </sheetViews>
  <sheetFormatPr defaultRowHeight="13.8"/>
  <cols>
    <col min="1" max="1" width="22" customWidth="1"/>
    <col min="2" max="2" width="14" customWidth="1"/>
    <col min="3" max="5" width="16" customWidth="1"/>
    <col min="6" max="10" width="18" customWidth="1"/>
    <col min="11" max="11" width="20" customWidth="1"/>
    <col min="12" max="12" width="14" customWidth="1"/>
    <col min="13" max="14" width="60" customWidth="1"/>
    <col min="15" max="15" width="45" customWidth="1"/>
    <col min="16" max="16" width="22" customWidth="1"/>
    <col min="17" max="17" width="48" customWidth="1"/>
    <col min="18" max="18" width="24" customWidth="1"/>
    <col min="19" max="19" width="30" customWidth="1"/>
  </cols>
  <sheetData>
    <row r="1" spans="1:19" ht="33.6" customHeight="1">
      <c r="A1" s="7" t="s">
        <v>0</v>
      </c>
      <c r="B1" s="7" t="s">
        <v>1</v>
      </c>
      <c r="C1" s="7" t="s">
        <v>2</v>
      </c>
      <c r="D1" s="7" t="s">
        <v>3</v>
      </c>
      <c r="E1" s="7" t="s">
        <v>4</v>
      </c>
      <c r="F1" s="7" t="s">
        <v>5</v>
      </c>
      <c r="G1" s="7" t="s">
        <v>6</v>
      </c>
      <c r="H1" s="7" t="s">
        <v>7</v>
      </c>
      <c r="I1" s="7" t="s">
        <v>8</v>
      </c>
      <c r="J1" s="7" t="s">
        <v>9</v>
      </c>
      <c r="K1" s="7" t="s">
        <v>10</v>
      </c>
      <c r="L1" s="7" t="s">
        <v>11</v>
      </c>
      <c r="M1" s="7" t="s">
        <v>12</v>
      </c>
      <c r="N1" s="7" t="s">
        <v>13</v>
      </c>
      <c r="O1" s="4"/>
      <c r="P1" s="7" t="s">
        <v>14</v>
      </c>
      <c r="Q1" s="7" t="s">
        <v>15</v>
      </c>
      <c r="R1" s="30" t="s">
        <v>16</v>
      </c>
      <c r="S1" s="30" t="s">
        <v>17</v>
      </c>
    </row>
    <row r="2" spans="1:19" ht="43.2" customHeight="1">
      <c r="A2" s="1" t="s">
        <v>18</v>
      </c>
      <c r="B2" s="10" t="s">
        <v>19</v>
      </c>
      <c r="C2" s="11" t="s">
        <v>20</v>
      </c>
      <c r="D2" s="11" t="s">
        <v>20</v>
      </c>
      <c r="E2" s="12" t="s">
        <v>21</v>
      </c>
      <c r="F2" s="12" t="s">
        <v>21</v>
      </c>
      <c r="G2" s="12" t="s">
        <v>21</v>
      </c>
      <c r="H2" s="12" t="s">
        <v>21</v>
      </c>
      <c r="I2" s="10" t="s">
        <v>22</v>
      </c>
      <c r="J2" s="12" t="s">
        <v>21</v>
      </c>
      <c r="K2" s="12" t="s">
        <v>23</v>
      </c>
      <c r="L2" s="13" t="s">
        <v>24</v>
      </c>
      <c r="M2" s="1" t="s">
        <v>25</v>
      </c>
      <c r="N2" s="1" t="s">
        <v>26</v>
      </c>
      <c r="P2" s="18" t="s">
        <v>22</v>
      </c>
      <c r="Q2" s="18" t="s">
        <v>27</v>
      </c>
      <c r="R2" s="37" t="s">
        <v>21</v>
      </c>
      <c r="S2" s="38" t="s">
        <v>28</v>
      </c>
    </row>
    <row r="3" spans="1:19" ht="43.2" customHeight="1">
      <c r="A3" s="1" t="s">
        <v>29</v>
      </c>
      <c r="B3" s="11" t="s">
        <v>20</v>
      </c>
      <c r="C3" s="12" t="s">
        <v>21</v>
      </c>
      <c r="D3" s="12" t="s">
        <v>21</v>
      </c>
      <c r="E3" s="12" t="s">
        <v>21</v>
      </c>
      <c r="F3" s="15" t="s">
        <v>30</v>
      </c>
      <c r="G3" s="12" t="s">
        <v>21</v>
      </c>
      <c r="H3" s="12" t="s">
        <v>21</v>
      </c>
      <c r="I3" s="12" t="s">
        <v>21</v>
      </c>
      <c r="J3" s="12" t="s">
        <v>21</v>
      </c>
      <c r="K3" s="12" t="s">
        <v>23</v>
      </c>
      <c r="L3" s="12" t="s">
        <v>23</v>
      </c>
      <c r="M3" s="1" t="s">
        <v>31</v>
      </c>
      <c r="N3" s="1" t="s">
        <v>32</v>
      </c>
      <c r="P3" s="19" t="s">
        <v>21</v>
      </c>
      <c r="Q3" s="19" t="s">
        <v>33</v>
      </c>
      <c r="R3" s="39" t="s">
        <v>34</v>
      </c>
      <c r="S3" s="38" t="s">
        <v>28</v>
      </c>
    </row>
    <row r="4" spans="1:19" ht="43.2" customHeight="1">
      <c r="A4" s="1" t="s">
        <v>35</v>
      </c>
      <c r="B4" s="12" t="s">
        <v>21</v>
      </c>
      <c r="C4" s="12" t="s">
        <v>21</v>
      </c>
      <c r="D4" s="12" t="s">
        <v>21</v>
      </c>
      <c r="E4" s="12" t="s">
        <v>21</v>
      </c>
      <c r="F4" s="15" t="s">
        <v>30</v>
      </c>
      <c r="G4" s="12" t="s">
        <v>21</v>
      </c>
      <c r="H4" s="12" t="s">
        <v>21</v>
      </c>
      <c r="I4" s="12" t="s">
        <v>21</v>
      </c>
      <c r="J4" s="12" t="s">
        <v>21</v>
      </c>
      <c r="K4" s="12" t="s">
        <v>23</v>
      </c>
      <c r="L4" s="12" t="s">
        <v>23</v>
      </c>
      <c r="M4" s="1" t="s">
        <v>36</v>
      </c>
      <c r="N4" s="1" t="s">
        <v>37</v>
      </c>
      <c r="P4" s="20" t="s">
        <v>34</v>
      </c>
      <c r="Q4" s="20" t="s">
        <v>38</v>
      </c>
      <c r="R4" s="40" t="s">
        <v>30</v>
      </c>
      <c r="S4" s="41" t="s">
        <v>39</v>
      </c>
    </row>
    <row r="5" spans="1:19" ht="43.2" customHeight="1">
      <c r="A5" s="1" t="s">
        <v>40</v>
      </c>
      <c r="B5" s="12" t="s">
        <v>21</v>
      </c>
      <c r="C5" s="12" t="s">
        <v>21</v>
      </c>
      <c r="D5" s="12" t="s">
        <v>21</v>
      </c>
      <c r="E5" s="12" t="s">
        <v>21</v>
      </c>
      <c r="F5" s="15" t="s">
        <v>30</v>
      </c>
      <c r="G5" s="12" t="s">
        <v>21</v>
      </c>
      <c r="H5" s="13" t="s">
        <v>34</v>
      </c>
      <c r="I5" s="12" t="s">
        <v>21</v>
      </c>
      <c r="J5" s="13" t="s">
        <v>34</v>
      </c>
      <c r="K5" s="13" t="s">
        <v>24</v>
      </c>
      <c r="L5" s="12" t="s">
        <v>23</v>
      </c>
      <c r="M5" s="1" t="s">
        <v>41</v>
      </c>
      <c r="N5" s="1" t="s">
        <v>42</v>
      </c>
      <c r="P5" s="21" t="s">
        <v>43</v>
      </c>
      <c r="Q5" s="21" t="s">
        <v>44</v>
      </c>
      <c r="R5" s="39" t="s">
        <v>34</v>
      </c>
      <c r="S5" s="41" t="s">
        <v>39</v>
      </c>
    </row>
    <row r="6" spans="1:19" ht="43.2" customHeight="1">
      <c r="A6" s="1" t="s">
        <v>45</v>
      </c>
      <c r="B6" s="12" t="s">
        <v>21</v>
      </c>
      <c r="C6" s="12" t="s">
        <v>21</v>
      </c>
      <c r="D6" s="12" t="s">
        <v>21</v>
      </c>
      <c r="E6" s="12" t="s">
        <v>21</v>
      </c>
      <c r="F6" s="15" t="s">
        <v>30</v>
      </c>
      <c r="G6" s="12" t="s">
        <v>21</v>
      </c>
      <c r="H6" s="12" t="s">
        <v>21</v>
      </c>
      <c r="I6" s="12" t="s">
        <v>21</v>
      </c>
      <c r="J6" s="12" t="s">
        <v>21</v>
      </c>
      <c r="K6" s="12" t="s">
        <v>23</v>
      </c>
      <c r="L6" s="12" t="s">
        <v>46</v>
      </c>
      <c r="M6" s="1" t="s">
        <v>47</v>
      </c>
      <c r="N6" s="1" t="s">
        <v>48</v>
      </c>
      <c r="P6" s="22" t="s">
        <v>49</v>
      </c>
      <c r="Q6" s="22" t="s">
        <v>50</v>
      </c>
      <c r="R6" s="37" t="s">
        <v>21</v>
      </c>
      <c r="S6" s="41" t="s">
        <v>39</v>
      </c>
    </row>
    <row r="7" spans="1:19" ht="43.2" customHeight="1">
      <c r="A7" s="1" t="s">
        <v>51</v>
      </c>
      <c r="B7" s="12" t="s">
        <v>21</v>
      </c>
      <c r="C7" s="12" t="s">
        <v>21</v>
      </c>
      <c r="D7" s="12" t="s">
        <v>21</v>
      </c>
      <c r="E7" s="12" t="s">
        <v>21</v>
      </c>
      <c r="F7" s="15" t="s">
        <v>30</v>
      </c>
      <c r="G7" s="12" t="s">
        <v>21</v>
      </c>
      <c r="H7" s="13" t="s">
        <v>34</v>
      </c>
      <c r="I7" s="12" t="s">
        <v>21</v>
      </c>
      <c r="J7" s="13" t="s">
        <v>34</v>
      </c>
      <c r="K7" s="13" t="s">
        <v>24</v>
      </c>
      <c r="L7" s="12" t="s">
        <v>23</v>
      </c>
      <c r="M7" s="1" t="s">
        <v>52</v>
      </c>
      <c r="N7" s="1" t="s">
        <v>53</v>
      </c>
      <c r="P7" s="19" t="s">
        <v>23</v>
      </c>
      <c r="Q7" s="19" t="s">
        <v>54</v>
      </c>
      <c r="R7" s="39" t="s">
        <v>34</v>
      </c>
      <c r="S7" s="38" t="s">
        <v>28</v>
      </c>
    </row>
    <row r="8" spans="1:19" ht="43.2" customHeight="1">
      <c r="A8" s="1" t="s">
        <v>55</v>
      </c>
      <c r="B8" s="12" t="s">
        <v>21</v>
      </c>
      <c r="C8" s="12" t="s">
        <v>21</v>
      </c>
      <c r="D8" s="12" t="s">
        <v>21</v>
      </c>
      <c r="E8" s="12" t="s">
        <v>21</v>
      </c>
      <c r="F8" s="15" t="s">
        <v>30</v>
      </c>
      <c r="G8" s="12" t="s">
        <v>21</v>
      </c>
      <c r="H8" s="13" t="s">
        <v>34</v>
      </c>
      <c r="I8" s="12" t="s">
        <v>21</v>
      </c>
      <c r="J8" s="13" t="s">
        <v>34</v>
      </c>
      <c r="K8" s="13" t="s">
        <v>24</v>
      </c>
      <c r="L8" s="12" t="s">
        <v>23</v>
      </c>
      <c r="M8" s="1" t="s">
        <v>56</v>
      </c>
      <c r="N8" s="1" t="s">
        <v>57</v>
      </c>
      <c r="P8" s="20" t="s">
        <v>24</v>
      </c>
      <c r="Q8" s="20" t="s">
        <v>58</v>
      </c>
      <c r="R8" s="39" t="s">
        <v>34</v>
      </c>
      <c r="S8" s="41" t="s">
        <v>39</v>
      </c>
    </row>
    <row r="9" spans="1:19" ht="43.2" customHeight="1">
      <c r="A9" s="1" t="s">
        <v>59</v>
      </c>
      <c r="B9" s="12" t="s">
        <v>21</v>
      </c>
      <c r="C9" s="12" t="s">
        <v>21</v>
      </c>
      <c r="D9" s="12" t="s">
        <v>21</v>
      </c>
      <c r="E9" s="12" t="s">
        <v>21</v>
      </c>
      <c r="F9" s="15" t="s">
        <v>30</v>
      </c>
      <c r="G9" s="12" t="s">
        <v>21</v>
      </c>
      <c r="H9" s="13" t="s">
        <v>34</v>
      </c>
      <c r="I9" s="12" t="s">
        <v>21</v>
      </c>
      <c r="J9" s="13" t="s">
        <v>34</v>
      </c>
      <c r="K9" s="13" t="s">
        <v>24</v>
      </c>
      <c r="L9" s="12" t="s">
        <v>23</v>
      </c>
      <c r="M9" s="1" t="s">
        <v>60</v>
      </c>
      <c r="N9" s="1" t="s">
        <v>61</v>
      </c>
      <c r="R9" s="39" t="s">
        <v>34</v>
      </c>
      <c r="S9" s="41" t="s">
        <v>39</v>
      </c>
    </row>
    <row r="10" spans="1:19" ht="43.2" customHeight="1">
      <c r="A10" s="1" t="s">
        <v>62</v>
      </c>
      <c r="B10" s="11" t="s">
        <v>20</v>
      </c>
      <c r="C10" s="12" t="s">
        <v>21</v>
      </c>
      <c r="D10" s="12" t="s">
        <v>21</v>
      </c>
      <c r="E10" s="12" t="s">
        <v>21</v>
      </c>
      <c r="F10" s="12" t="s">
        <v>21</v>
      </c>
      <c r="G10" s="12" t="s">
        <v>21</v>
      </c>
      <c r="H10" s="12" t="s">
        <v>21</v>
      </c>
      <c r="I10" s="12" t="s">
        <v>21</v>
      </c>
      <c r="J10" s="12" t="s">
        <v>21</v>
      </c>
      <c r="K10" s="12" t="s">
        <v>23</v>
      </c>
      <c r="L10" s="12" t="s">
        <v>23</v>
      </c>
      <c r="M10" s="1" t="s">
        <v>63</v>
      </c>
      <c r="N10" s="1" t="s">
        <v>64</v>
      </c>
      <c r="R10" s="37" t="s">
        <v>21</v>
      </c>
      <c r="S10" s="38" t="s">
        <v>28</v>
      </c>
    </row>
    <row r="11" spans="1:19" ht="43.2" customHeight="1">
      <c r="A11" s="1" t="s">
        <v>65</v>
      </c>
      <c r="B11" s="12" t="s">
        <v>21</v>
      </c>
      <c r="C11" s="12" t="s">
        <v>21</v>
      </c>
      <c r="D11" s="12" t="s">
        <v>21</v>
      </c>
      <c r="E11" s="12" t="s">
        <v>21</v>
      </c>
      <c r="F11" s="15" t="s">
        <v>30</v>
      </c>
      <c r="G11" s="12" t="s">
        <v>21</v>
      </c>
      <c r="H11" s="13" t="s">
        <v>34</v>
      </c>
      <c r="I11" s="12" t="s">
        <v>21</v>
      </c>
      <c r="J11" s="13" t="s">
        <v>34</v>
      </c>
      <c r="K11" s="13" t="s">
        <v>24</v>
      </c>
      <c r="L11" s="12" t="s">
        <v>23</v>
      </c>
      <c r="M11" s="1" t="s">
        <v>66</v>
      </c>
      <c r="N11" s="1" t="s">
        <v>67</v>
      </c>
      <c r="R11" s="39" t="s">
        <v>34</v>
      </c>
      <c r="S11" s="41" t="s">
        <v>39</v>
      </c>
    </row>
    <row r="12" spans="1:19" ht="43.2" customHeight="1">
      <c r="A12" s="1" t="s">
        <v>68</v>
      </c>
      <c r="B12" s="12" t="s">
        <v>21</v>
      </c>
      <c r="C12" s="12" t="s">
        <v>21</v>
      </c>
      <c r="D12" s="12" t="s">
        <v>21</v>
      </c>
      <c r="E12" s="12" t="s">
        <v>21</v>
      </c>
      <c r="F12" s="15" t="s">
        <v>30</v>
      </c>
      <c r="G12" s="12" t="s">
        <v>21</v>
      </c>
      <c r="H12" s="12" t="s">
        <v>21</v>
      </c>
      <c r="I12" s="12" t="s">
        <v>21</v>
      </c>
      <c r="J12" s="12" t="s">
        <v>21</v>
      </c>
      <c r="K12" s="12" t="s">
        <v>23</v>
      </c>
      <c r="L12" s="12" t="s">
        <v>46</v>
      </c>
      <c r="M12" s="1" t="s">
        <v>69</v>
      </c>
      <c r="N12" s="1" t="s">
        <v>70</v>
      </c>
      <c r="R12" s="37" t="s">
        <v>21</v>
      </c>
      <c r="S12" s="41" t="s">
        <v>39</v>
      </c>
    </row>
    <row r="13" spans="1:19" ht="43.2" customHeight="1">
      <c r="A13" s="1" t="s">
        <v>71</v>
      </c>
      <c r="B13" s="12" t="s">
        <v>21</v>
      </c>
      <c r="C13" s="12" t="s">
        <v>21</v>
      </c>
      <c r="D13" s="12" t="s">
        <v>21</v>
      </c>
      <c r="E13" s="12" t="s">
        <v>21</v>
      </c>
      <c r="F13" s="15" t="s">
        <v>30</v>
      </c>
      <c r="G13" s="12" t="s">
        <v>21</v>
      </c>
      <c r="H13" s="17" t="s">
        <v>43</v>
      </c>
      <c r="I13" s="12" t="s">
        <v>21</v>
      </c>
      <c r="J13" s="13" t="s">
        <v>34</v>
      </c>
      <c r="K13" s="17" t="s">
        <v>43</v>
      </c>
      <c r="L13" s="12" t="s">
        <v>23</v>
      </c>
      <c r="M13" s="1" t="s">
        <v>72</v>
      </c>
      <c r="N13" s="1" t="s">
        <v>73</v>
      </c>
      <c r="R13" s="42" t="s">
        <v>43</v>
      </c>
      <c r="S13" s="38" t="s">
        <v>28</v>
      </c>
    </row>
    <row r="15" spans="1:19" ht="34.200000000000003" customHeight="1">
      <c r="A15" s="8" t="s">
        <v>74</v>
      </c>
      <c r="B15" s="45" t="s">
        <v>75</v>
      </c>
      <c r="C15" s="45"/>
      <c r="D15" s="45"/>
      <c r="E15" s="45"/>
      <c r="F15" s="45"/>
      <c r="G15" s="45"/>
      <c r="H15" s="45"/>
      <c r="I15" s="45"/>
      <c r="J15" s="45"/>
      <c r="K15" s="45"/>
      <c r="L15" s="45"/>
      <c r="M15" s="45"/>
    </row>
    <row r="17" spans="1:19">
      <c r="A17" s="29" t="s">
        <v>76</v>
      </c>
    </row>
    <row r="18" spans="1:19" ht="24" customHeight="1">
      <c r="A18" s="43" t="s">
        <v>77</v>
      </c>
      <c r="B18" s="44"/>
      <c r="C18" s="44"/>
      <c r="D18" s="44"/>
      <c r="E18" s="44"/>
      <c r="F18" s="44"/>
      <c r="G18" s="44"/>
      <c r="H18" s="44"/>
      <c r="I18" s="44"/>
      <c r="J18" s="44"/>
      <c r="K18" s="44"/>
      <c r="L18" s="44"/>
      <c r="M18" s="44"/>
      <c r="N18" s="44"/>
      <c r="O18" s="44"/>
      <c r="P18" s="44"/>
      <c r="Q18" s="44"/>
      <c r="R18" s="44"/>
      <c r="S18" s="44"/>
    </row>
  </sheetData>
  <mergeCells count="2">
    <mergeCell ref="A18:S18"/>
    <mergeCell ref="B15:M15"/>
  </mergeCells>
  <conditionalFormatting sqref="B2:I13">
    <cfRule type="expression" dxfId="3" priority="1">
      <formula>ISNUMBER(SEARCH("Strong",B2))</formula>
    </cfRule>
    <cfRule type="expression" dxfId="2" priority="2">
      <formula>ISNUMBER(SEARCH("Moderate",B2))</formula>
    </cfRule>
    <cfRule type="expression" dxfId="1" priority="3">
      <formula>ISNUMBER(SEARCH("Needs Attention",B2))</formula>
    </cfRule>
    <cfRule type="expression" dxfId="0" priority="4">
      <formula>B2="TBC"</formula>
    </cfRule>
  </conditionalFormatting>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1"/>
  <sheetViews>
    <sheetView workbookViewId="0"/>
  </sheetViews>
  <sheetFormatPr defaultRowHeight="13.8"/>
  <cols>
    <col min="1" max="1" width="35" customWidth="1"/>
    <col min="2" max="2" width="90" customWidth="1"/>
  </cols>
  <sheetData>
    <row r="1" spans="1:2">
      <c r="A1" s="2" t="s">
        <v>78</v>
      </c>
      <c r="B1" s="2" t="s">
        <v>79</v>
      </c>
    </row>
    <row r="2" spans="1:2">
      <c r="A2" s="1" t="s">
        <v>80</v>
      </c>
      <c r="B2" s="1" t="s">
        <v>81</v>
      </c>
    </row>
    <row r="3" spans="1:2">
      <c r="A3" s="1" t="s">
        <v>82</v>
      </c>
      <c r="B3" s="1" t="s">
        <v>83</v>
      </c>
    </row>
    <row r="4" spans="1:2">
      <c r="A4" s="1" t="s">
        <v>84</v>
      </c>
      <c r="B4" s="1" t="s">
        <v>85</v>
      </c>
    </row>
    <row r="5" spans="1:2">
      <c r="A5" s="1" t="s">
        <v>86</v>
      </c>
      <c r="B5" s="1" t="s">
        <v>87</v>
      </c>
    </row>
    <row r="6" spans="1:2">
      <c r="A6" s="1" t="s">
        <v>88</v>
      </c>
      <c r="B6" s="1" t="s">
        <v>89</v>
      </c>
    </row>
    <row r="7" spans="1:2">
      <c r="A7" s="1" t="s">
        <v>90</v>
      </c>
      <c r="B7" s="1" t="s">
        <v>91</v>
      </c>
    </row>
    <row r="8" spans="1:2">
      <c r="A8" s="1" t="s">
        <v>92</v>
      </c>
      <c r="B8" s="1" t="s">
        <v>93</v>
      </c>
    </row>
    <row r="9" spans="1:2">
      <c r="A9" s="1" t="s">
        <v>94</v>
      </c>
      <c r="B9" s="1" t="s">
        <v>95</v>
      </c>
    </row>
    <row r="10" spans="1:2">
      <c r="A10" s="1" t="s">
        <v>96</v>
      </c>
      <c r="B10" s="1" t="s">
        <v>97</v>
      </c>
    </row>
    <row r="11" spans="1:2">
      <c r="A11" s="1" t="s">
        <v>98</v>
      </c>
      <c r="B11" s="1" t="s">
        <v>99</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5"/>
  <sheetViews>
    <sheetView workbookViewId="0"/>
  </sheetViews>
  <sheetFormatPr defaultRowHeight="13.8"/>
  <cols>
    <col min="1" max="1" width="45" customWidth="1"/>
    <col min="2" max="2" width="110" customWidth="1"/>
  </cols>
  <sheetData>
    <row r="1" spans="1:2">
      <c r="A1" s="2" t="s">
        <v>100</v>
      </c>
      <c r="B1" s="2" t="s">
        <v>101</v>
      </c>
    </row>
    <row r="2" spans="1:2">
      <c r="A2" s="1" t="s">
        <v>102</v>
      </c>
      <c r="B2" s="1" t="s">
        <v>103</v>
      </c>
    </row>
    <row r="3" spans="1:2" ht="27.6">
      <c r="A3" s="1" t="s">
        <v>104</v>
      </c>
      <c r="B3" s="1" t="s">
        <v>105</v>
      </c>
    </row>
    <row r="4" spans="1:2">
      <c r="A4" s="1" t="s">
        <v>106</v>
      </c>
      <c r="B4" s="1" t="s">
        <v>107</v>
      </c>
    </row>
    <row r="5" spans="1:2" ht="27.6">
      <c r="A5" s="1" t="s">
        <v>108</v>
      </c>
      <c r="B5" s="1" t="s">
        <v>109</v>
      </c>
    </row>
    <row r="6" spans="1:2" ht="27.6">
      <c r="A6" s="1" t="s">
        <v>110</v>
      </c>
      <c r="B6" s="1" t="s">
        <v>111</v>
      </c>
    </row>
    <row r="7" spans="1:2" ht="27.6">
      <c r="A7" s="1" t="s">
        <v>112</v>
      </c>
      <c r="B7" s="1" t="s">
        <v>113</v>
      </c>
    </row>
    <row r="8" spans="1:2">
      <c r="A8" s="1" t="s">
        <v>114</v>
      </c>
      <c r="B8" s="1" t="s">
        <v>115</v>
      </c>
    </row>
    <row r="9" spans="1:2" ht="27.6">
      <c r="A9" s="1" t="s">
        <v>116</v>
      </c>
      <c r="B9" s="1" t="s">
        <v>117</v>
      </c>
    </row>
    <row r="10" spans="1:2" ht="27.6">
      <c r="A10" s="1" t="s">
        <v>118</v>
      </c>
      <c r="B10" s="1" t="s">
        <v>119</v>
      </c>
    </row>
    <row r="11" spans="1:2" ht="27.6">
      <c r="A11" s="1" t="s">
        <v>120</v>
      </c>
      <c r="B11" s="1" t="s">
        <v>121</v>
      </c>
    </row>
    <row r="12" spans="1:2" ht="27.6">
      <c r="A12" s="1" t="s">
        <v>122</v>
      </c>
      <c r="B12" s="1" t="s">
        <v>123</v>
      </c>
    </row>
    <row r="13" spans="1:2" ht="27.6">
      <c r="A13" s="1" t="s">
        <v>124</v>
      </c>
      <c r="B13" s="1" t="s">
        <v>125</v>
      </c>
    </row>
    <row r="14" spans="1:2" ht="27.6">
      <c r="A14" s="1" t="s">
        <v>126</v>
      </c>
      <c r="B14" s="1" t="s">
        <v>127</v>
      </c>
    </row>
    <row r="15" spans="1:2" ht="27.6">
      <c r="A15" s="1" t="s">
        <v>128</v>
      </c>
      <c r="B15" s="1" t="s">
        <v>129</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4"/>
  <sheetViews>
    <sheetView topLeftCell="A13" workbookViewId="0">
      <selection activeCell="C10" sqref="C10"/>
    </sheetView>
  </sheetViews>
  <sheetFormatPr defaultRowHeight="13.8"/>
  <cols>
    <col min="1" max="1" width="26" customWidth="1"/>
    <col min="2" max="2" width="22" customWidth="1"/>
    <col min="3" max="3" width="42" customWidth="1"/>
    <col min="4" max="4" width="62" customWidth="1"/>
  </cols>
  <sheetData>
    <row r="1" spans="1:4" ht="22.35" customHeight="1">
      <c r="A1" s="23" t="s">
        <v>130</v>
      </c>
      <c r="B1" s="23"/>
      <c r="C1" s="23"/>
      <c r="D1" s="23"/>
    </row>
    <row r="2" spans="1:4" ht="22.35" customHeight="1">
      <c r="A2" s="7" t="s">
        <v>131</v>
      </c>
      <c r="B2" s="7" t="s">
        <v>132</v>
      </c>
      <c r="C2" s="7" t="s">
        <v>15</v>
      </c>
      <c r="D2" s="7" t="s">
        <v>133</v>
      </c>
    </row>
    <row r="3" spans="1:4" ht="22.35" customHeight="1">
      <c r="A3" s="24" t="s">
        <v>22</v>
      </c>
      <c r="B3" s="24" t="s">
        <v>134</v>
      </c>
      <c r="C3" s="24" t="s">
        <v>135</v>
      </c>
      <c r="D3" s="24" t="s">
        <v>136</v>
      </c>
    </row>
    <row r="4" spans="1:4" ht="22.35" customHeight="1">
      <c r="A4" s="25" t="s">
        <v>21</v>
      </c>
      <c r="B4" s="25" t="s">
        <v>137</v>
      </c>
      <c r="C4" s="25" t="s">
        <v>138</v>
      </c>
      <c r="D4" s="25" t="s">
        <v>139</v>
      </c>
    </row>
    <row r="5" spans="1:4" ht="22.35" customHeight="1">
      <c r="A5" s="9" t="s">
        <v>34</v>
      </c>
      <c r="B5" s="9" t="s">
        <v>140</v>
      </c>
      <c r="C5" s="9" t="s">
        <v>141</v>
      </c>
      <c r="D5" s="9" t="s">
        <v>142</v>
      </c>
    </row>
    <row r="6" spans="1:4" ht="22.35" customHeight="1">
      <c r="A6" s="16" t="s">
        <v>43</v>
      </c>
      <c r="B6" s="16" t="s">
        <v>143</v>
      </c>
      <c r="C6" s="16" t="s">
        <v>144</v>
      </c>
      <c r="D6" s="16" t="s">
        <v>145</v>
      </c>
    </row>
    <row r="7" spans="1:4" ht="22.35" customHeight="1">
      <c r="A7" s="14" t="s">
        <v>49</v>
      </c>
      <c r="B7" s="14" t="s">
        <v>146</v>
      </c>
      <c r="C7" s="14" t="s">
        <v>50</v>
      </c>
      <c r="D7" s="14" t="s">
        <v>147</v>
      </c>
    </row>
    <row r="8" spans="1:4" ht="22.35" customHeight="1">
      <c r="A8" s="5"/>
      <c r="B8" s="5"/>
      <c r="C8" s="5"/>
      <c r="D8" s="5"/>
    </row>
    <row r="9" spans="1:4" ht="22.35" customHeight="1">
      <c r="A9" s="7" t="s">
        <v>148</v>
      </c>
      <c r="B9" s="7" t="s">
        <v>15</v>
      </c>
      <c r="C9" s="6"/>
      <c r="D9" s="6"/>
    </row>
    <row r="10" spans="1:4" ht="68.400000000000006" customHeight="1">
      <c r="A10" s="1" t="s">
        <v>43</v>
      </c>
      <c r="B10" s="1" t="s">
        <v>149</v>
      </c>
      <c r="C10" s="1"/>
      <c r="D10" s="1"/>
    </row>
    <row r="11" spans="1:4" ht="73.8" customHeight="1">
      <c r="A11" s="4" t="s">
        <v>23</v>
      </c>
      <c r="B11" s="4" t="s">
        <v>150</v>
      </c>
      <c r="C11" s="46"/>
      <c r="D11" s="1"/>
    </row>
    <row r="12" spans="1:4" ht="55.2" customHeight="1">
      <c r="A12" s="1" t="s">
        <v>22</v>
      </c>
      <c r="B12" s="1" t="s">
        <v>151</v>
      </c>
      <c r="C12" s="1"/>
      <c r="D12" s="1"/>
    </row>
    <row r="13" spans="1:4" ht="22.35" customHeight="1">
      <c r="A13" s="1"/>
      <c r="B13" s="1"/>
      <c r="C13" s="1"/>
      <c r="D13" s="1"/>
    </row>
    <row r="14" spans="1:4" ht="30.6" customHeight="1">
      <c r="A14" s="7" t="s">
        <v>152</v>
      </c>
      <c r="B14" s="7"/>
      <c r="C14" s="1"/>
      <c r="D14" s="1"/>
    </row>
    <row r="15" spans="1:4" ht="58.8" customHeight="1">
      <c r="A15" s="1" t="s">
        <v>6</v>
      </c>
      <c r="B15" s="1" t="s">
        <v>153</v>
      </c>
      <c r="C15" s="1"/>
      <c r="D15" s="1"/>
    </row>
    <row r="16" spans="1:4" ht="79.8" customHeight="1">
      <c r="A16" s="1" t="s">
        <v>7</v>
      </c>
      <c r="B16" s="1" t="s">
        <v>154</v>
      </c>
      <c r="C16" s="1"/>
      <c r="D16" s="1"/>
    </row>
    <row r="17" spans="1:4" ht="74.400000000000006" customHeight="1">
      <c r="A17" s="1" t="s">
        <v>8</v>
      </c>
      <c r="B17" s="1" t="s">
        <v>155</v>
      </c>
      <c r="C17" s="1"/>
      <c r="D17" s="1"/>
    </row>
    <row r="18" spans="1:4" ht="99" customHeight="1">
      <c r="A18" s="4" t="s">
        <v>10</v>
      </c>
      <c r="B18" s="4" t="s">
        <v>156</v>
      </c>
      <c r="C18" s="46"/>
      <c r="D18" s="1"/>
    </row>
    <row r="19" spans="1:4" ht="21.15" customHeight="1">
      <c r="A19" s="1"/>
      <c r="B19" s="1"/>
      <c r="C19" s="1"/>
      <c r="D19" s="1"/>
    </row>
    <row r="20" spans="1:4" ht="21.15" customHeight="1">
      <c r="A20" s="1"/>
      <c r="B20" s="1"/>
      <c r="C20" s="1"/>
      <c r="D20" s="1"/>
    </row>
    <row r="21" spans="1:4" ht="12" customHeight="1">
      <c r="A21" s="1"/>
      <c r="B21" s="1"/>
      <c r="C21" s="1"/>
      <c r="D21" s="1"/>
    </row>
    <row r="22" spans="1:4" ht="21.15" customHeight="1">
      <c r="A22" s="1"/>
      <c r="B22" s="1"/>
      <c r="C22" s="1"/>
      <c r="D22" s="1"/>
    </row>
    <row r="23" spans="1:4" ht="12" customHeight="1">
      <c r="A23" s="1"/>
      <c r="B23" s="1"/>
      <c r="C23" s="1"/>
      <c r="D23" s="1"/>
    </row>
    <row r="24" spans="1:4" ht="21.15" customHeight="1">
      <c r="A24" s="1"/>
      <c r="B24" s="1"/>
      <c r="C24" s="1"/>
      <c r="D24" s="1"/>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0"/>
  <sheetViews>
    <sheetView workbookViewId="0">
      <selection activeCell="A8" sqref="A8"/>
    </sheetView>
  </sheetViews>
  <sheetFormatPr defaultRowHeight="13.8"/>
  <cols>
    <col min="1" max="1" width="30" customWidth="1"/>
    <col min="2" max="4" width="48" customWidth="1"/>
    <col min="5" max="5" width="16" customWidth="1"/>
  </cols>
  <sheetData>
    <row r="1" spans="1:5" ht="54.6" customHeight="1">
      <c r="A1" s="3" t="s">
        <v>157</v>
      </c>
      <c r="B1" s="3"/>
      <c r="C1" s="3"/>
      <c r="D1" s="3"/>
      <c r="E1" s="3"/>
    </row>
    <row r="2" spans="1:5" ht="12" customHeight="1">
      <c r="A2" s="1"/>
      <c r="B2" s="1"/>
      <c r="C2" s="1"/>
      <c r="D2" s="1"/>
      <c r="E2" s="1"/>
    </row>
    <row r="3" spans="1:5" ht="12" customHeight="1">
      <c r="A3" s="4" t="s">
        <v>158</v>
      </c>
      <c r="B3" s="4" t="s">
        <v>159</v>
      </c>
      <c r="C3" s="4" t="s">
        <v>160</v>
      </c>
      <c r="D3" s="4" t="s">
        <v>161</v>
      </c>
      <c r="E3" s="4" t="s">
        <v>162</v>
      </c>
    </row>
    <row r="4" spans="1:5" ht="51" customHeight="1">
      <c r="A4" s="1" t="s">
        <v>1</v>
      </c>
      <c r="B4" s="1" t="s">
        <v>163</v>
      </c>
      <c r="C4" s="1" t="s">
        <v>164</v>
      </c>
      <c r="D4" s="1" t="s">
        <v>165</v>
      </c>
      <c r="E4" s="1" t="s">
        <v>166</v>
      </c>
    </row>
    <row r="5" spans="1:5" ht="46.8" customHeight="1">
      <c r="A5" s="1" t="s">
        <v>167</v>
      </c>
      <c r="B5" s="1" t="s">
        <v>168</v>
      </c>
      <c r="C5" s="1" t="s">
        <v>169</v>
      </c>
      <c r="D5" s="1" t="s">
        <v>170</v>
      </c>
      <c r="E5" s="1" t="s">
        <v>166</v>
      </c>
    </row>
    <row r="6" spans="1:5" ht="46.8" customHeight="1">
      <c r="A6" s="1" t="s">
        <v>3</v>
      </c>
      <c r="B6" s="1" t="s">
        <v>171</v>
      </c>
      <c r="C6" s="1" t="s">
        <v>172</v>
      </c>
      <c r="D6" s="1" t="s">
        <v>173</v>
      </c>
      <c r="E6" s="1" t="s">
        <v>166</v>
      </c>
    </row>
    <row r="7" spans="1:5" ht="38.4" customHeight="1">
      <c r="A7" s="1" t="s">
        <v>4</v>
      </c>
      <c r="B7" s="1" t="s">
        <v>174</v>
      </c>
      <c r="C7" s="1" t="s">
        <v>175</v>
      </c>
      <c r="D7" s="1" t="s">
        <v>176</v>
      </c>
      <c r="E7" s="1" t="s">
        <v>166</v>
      </c>
    </row>
    <row r="8" spans="1:5" ht="33.6" customHeight="1">
      <c r="A8" s="1" t="s">
        <v>177</v>
      </c>
      <c r="B8" s="1" t="s">
        <v>178</v>
      </c>
      <c r="C8" s="1" t="s">
        <v>179</v>
      </c>
      <c r="D8" s="1" t="s">
        <v>180</v>
      </c>
      <c r="E8" s="1" t="s">
        <v>166</v>
      </c>
    </row>
    <row r="9" spans="1:5" ht="39" customHeight="1">
      <c r="A9" s="1" t="s">
        <v>92</v>
      </c>
      <c r="B9" s="1" t="s">
        <v>181</v>
      </c>
      <c r="C9" s="1" t="s">
        <v>182</v>
      </c>
      <c r="D9" s="1" t="s">
        <v>183</v>
      </c>
      <c r="E9" s="1" t="s">
        <v>166</v>
      </c>
    </row>
    <row r="10" spans="1:5" ht="33" customHeight="1">
      <c r="A10" s="1" t="s">
        <v>184</v>
      </c>
      <c r="B10" s="1" t="s">
        <v>185</v>
      </c>
      <c r="C10" s="1" t="s">
        <v>186</v>
      </c>
      <c r="D10" s="1" t="s">
        <v>187</v>
      </c>
      <c r="E10" s="1" t="s">
        <v>166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2"/>
  <sheetViews>
    <sheetView workbookViewId="0">
      <selection activeCell="A5" sqref="A5:XFD5"/>
    </sheetView>
  </sheetViews>
  <sheetFormatPr defaultRowHeight="13.8"/>
  <cols>
    <col min="1" max="1" width="110" customWidth="1"/>
  </cols>
  <sheetData>
    <row r="1" spans="1:1" ht="23.4" customHeight="1">
      <c r="A1" s="26" t="s">
        <v>188</v>
      </c>
    </row>
    <row r="2" spans="1:1" ht="47.4" customHeight="1">
      <c r="A2" s="27" t="s">
        <v>189</v>
      </c>
    </row>
    <row r="3" spans="1:1" ht="48" customHeight="1">
      <c r="A3" s="27" t="s">
        <v>190</v>
      </c>
    </row>
    <row r="4" spans="1:1" ht="31.65" customHeight="1">
      <c r="A4" s="27" t="s">
        <v>191</v>
      </c>
    </row>
    <row r="5" spans="1:1" ht="12" customHeight="1">
      <c r="A5" s="27"/>
    </row>
    <row r="6" spans="1:1" ht="22.2" customHeight="1">
      <c r="A6" s="28" t="s">
        <v>192</v>
      </c>
    </row>
    <row r="7" spans="1:1" ht="51.6" customHeight="1">
      <c r="A7" s="27" t="s">
        <v>193</v>
      </c>
    </row>
    <row r="8" spans="1:1" ht="53.4" customHeight="1">
      <c r="A8" s="27" t="s">
        <v>194</v>
      </c>
    </row>
    <row r="9" spans="1:1" ht="12" customHeight="1">
      <c r="A9" s="27"/>
    </row>
    <row r="10" spans="1:1" ht="22.8" customHeight="1">
      <c r="A10" s="28" t="s">
        <v>195</v>
      </c>
    </row>
    <row r="11" spans="1:1" ht="30.6" customHeight="1">
      <c r="A11" s="27" t="s">
        <v>196</v>
      </c>
    </row>
    <row r="12" spans="1:1" ht="12" customHeight="1">
      <c r="A12" s="27" t="s">
        <v>197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3"/>
  <sheetViews>
    <sheetView tabSelected="1" topLeftCell="C4" workbookViewId="0">
      <selection activeCell="Q3" sqref="Q3"/>
    </sheetView>
  </sheetViews>
  <sheetFormatPr defaultRowHeight="13.8"/>
  <cols>
    <col min="1" max="1" width="24" customWidth="1"/>
    <col min="2" max="2" width="18" customWidth="1"/>
    <col min="3" max="3" width="45" customWidth="1"/>
    <col min="6" max="7" width="0" hidden="1" customWidth="1"/>
    <col min="8" max="8" width="9.796875" hidden="1" customWidth="1"/>
    <col min="9" max="10" width="0" hidden="1" customWidth="1"/>
    <col min="12" max="12" width="13.09765625" customWidth="1"/>
    <col min="13" max="13" width="38" customWidth="1"/>
    <col min="14" max="14" width="55" customWidth="1"/>
  </cols>
  <sheetData>
    <row r="1" spans="1:14" ht="41.4">
      <c r="A1" s="30" t="s">
        <v>0</v>
      </c>
      <c r="B1" s="31" t="s">
        <v>198</v>
      </c>
      <c r="C1" s="31" t="s">
        <v>199</v>
      </c>
      <c r="D1" s="31" t="s">
        <v>200</v>
      </c>
      <c r="E1" s="31" t="s">
        <v>201</v>
      </c>
      <c r="F1" s="30" t="s">
        <v>202</v>
      </c>
      <c r="G1" s="30" t="s">
        <v>203</v>
      </c>
      <c r="H1" s="32" t="s">
        <v>204</v>
      </c>
      <c r="I1" s="32" t="s">
        <v>205</v>
      </c>
      <c r="J1" s="30" t="s">
        <v>206</v>
      </c>
      <c r="K1" s="30" t="s">
        <v>207</v>
      </c>
      <c r="L1" s="30" t="s">
        <v>11</v>
      </c>
      <c r="M1" s="30" t="s">
        <v>208</v>
      </c>
      <c r="N1" s="30" t="s">
        <v>209</v>
      </c>
    </row>
    <row r="2" spans="1:14" ht="69">
      <c r="A2" s="27" t="s">
        <v>18</v>
      </c>
      <c r="B2" s="27">
        <v>230</v>
      </c>
      <c r="C2" s="27" t="s">
        <v>210</v>
      </c>
      <c r="D2" s="27">
        <v>10</v>
      </c>
      <c r="E2" s="27">
        <f t="shared" ref="E2:E13" si="0">IFERROR(B2/D2,"")</f>
        <v>23</v>
      </c>
      <c r="F2" s="27"/>
      <c r="G2" s="27"/>
      <c r="H2" s="27" t="str">
        <f t="shared" ref="H2:H13" si="1">IFERROR((B2*1000000)/F2,"")</f>
        <v/>
      </c>
      <c r="I2" s="27" t="str">
        <f t="shared" ref="I2:I13" si="2">IFERROR((B2*1000000)/G2,"")</f>
        <v/>
      </c>
      <c r="J2" s="27"/>
      <c r="K2" s="33" t="s">
        <v>21</v>
      </c>
      <c r="L2" s="27" t="s">
        <v>23</v>
      </c>
      <c r="M2" s="27" t="s">
        <v>105</v>
      </c>
      <c r="N2" s="27" t="s">
        <v>211</v>
      </c>
    </row>
    <row r="3" spans="1:14" ht="55.2">
      <c r="A3" s="27" t="s">
        <v>29</v>
      </c>
      <c r="B3" s="27">
        <v>551</v>
      </c>
      <c r="C3" s="27" t="s">
        <v>212</v>
      </c>
      <c r="D3" s="27">
        <v>10</v>
      </c>
      <c r="E3" s="27">
        <f t="shared" si="0"/>
        <v>55.1</v>
      </c>
      <c r="F3" s="27"/>
      <c r="G3" s="27"/>
      <c r="H3" s="27" t="str">
        <f t="shared" si="1"/>
        <v/>
      </c>
      <c r="I3" s="27" t="str">
        <f t="shared" si="2"/>
        <v/>
      </c>
      <c r="J3" s="27"/>
      <c r="K3" s="34" t="s">
        <v>34</v>
      </c>
      <c r="L3" s="27" t="s">
        <v>23</v>
      </c>
      <c r="M3" s="27" t="s">
        <v>213</v>
      </c>
      <c r="N3" s="27" t="s">
        <v>214</v>
      </c>
    </row>
    <row r="4" spans="1:14" ht="82.8">
      <c r="A4" s="27" t="s">
        <v>35</v>
      </c>
      <c r="B4" s="27"/>
      <c r="C4" s="27" t="s">
        <v>215</v>
      </c>
      <c r="D4" s="27"/>
      <c r="E4" s="27" t="str">
        <f t="shared" si="0"/>
        <v/>
      </c>
      <c r="F4" s="27"/>
      <c r="G4" s="27"/>
      <c r="H4" s="27" t="str">
        <f t="shared" si="1"/>
        <v/>
      </c>
      <c r="I4" s="27" t="str">
        <f t="shared" si="2"/>
        <v/>
      </c>
      <c r="J4" s="27"/>
      <c r="K4" s="35" t="s">
        <v>30</v>
      </c>
      <c r="L4" s="27" t="s">
        <v>22</v>
      </c>
      <c r="M4" s="27" t="s">
        <v>111</v>
      </c>
      <c r="N4" s="27" t="s">
        <v>216</v>
      </c>
    </row>
    <row r="5" spans="1:14" ht="82.8">
      <c r="A5" s="27" t="s">
        <v>40</v>
      </c>
      <c r="B5" s="27"/>
      <c r="C5" s="27" t="s">
        <v>217</v>
      </c>
      <c r="D5" s="27"/>
      <c r="E5" s="27" t="str">
        <f t="shared" si="0"/>
        <v/>
      </c>
      <c r="F5" s="27"/>
      <c r="G5" s="27"/>
      <c r="H5" s="27" t="str">
        <f t="shared" si="1"/>
        <v/>
      </c>
      <c r="I5" s="27" t="str">
        <f t="shared" si="2"/>
        <v/>
      </c>
      <c r="J5" s="27"/>
      <c r="K5" s="34" t="s">
        <v>34</v>
      </c>
      <c r="L5" s="27" t="s">
        <v>23</v>
      </c>
      <c r="M5" s="27" t="s">
        <v>218</v>
      </c>
      <c r="N5" s="27" t="s">
        <v>219</v>
      </c>
    </row>
    <row r="6" spans="1:14" ht="41.4">
      <c r="A6" s="27" t="s">
        <v>45</v>
      </c>
      <c r="B6" s="27"/>
      <c r="C6" s="27" t="s">
        <v>220</v>
      </c>
      <c r="D6" s="27"/>
      <c r="E6" s="27" t="str">
        <f t="shared" si="0"/>
        <v/>
      </c>
      <c r="F6" s="27"/>
      <c r="G6" s="27"/>
      <c r="H6" s="27" t="str">
        <f t="shared" si="1"/>
        <v/>
      </c>
      <c r="I6" s="27" t="str">
        <f t="shared" si="2"/>
        <v/>
      </c>
      <c r="J6" s="27"/>
      <c r="K6" s="33" t="s">
        <v>21</v>
      </c>
      <c r="L6" s="27" t="s">
        <v>46</v>
      </c>
      <c r="M6" s="27" t="s">
        <v>115</v>
      </c>
      <c r="N6" s="27" t="s">
        <v>221</v>
      </c>
    </row>
    <row r="7" spans="1:14" ht="82.8">
      <c r="A7" s="27" t="s">
        <v>51</v>
      </c>
      <c r="B7" s="27">
        <v>351.8</v>
      </c>
      <c r="C7" s="27" t="s">
        <v>222</v>
      </c>
      <c r="D7" s="27">
        <v>10</v>
      </c>
      <c r="E7" s="27">
        <f t="shared" si="0"/>
        <v>35.18</v>
      </c>
      <c r="F7" s="27"/>
      <c r="G7" s="27"/>
      <c r="H7" s="27" t="str">
        <f t="shared" si="1"/>
        <v/>
      </c>
      <c r="I7" s="27" t="str">
        <f t="shared" si="2"/>
        <v/>
      </c>
      <c r="J7" s="27"/>
      <c r="K7" s="34" t="s">
        <v>34</v>
      </c>
      <c r="L7" s="27" t="s">
        <v>23</v>
      </c>
      <c r="M7" s="27" t="s">
        <v>223</v>
      </c>
      <c r="N7" s="27" t="s">
        <v>224</v>
      </c>
    </row>
    <row r="8" spans="1:14" ht="41.4">
      <c r="A8" s="27" t="s">
        <v>55</v>
      </c>
      <c r="B8" s="27"/>
      <c r="C8" s="27" t="s">
        <v>225</v>
      </c>
      <c r="D8" s="27"/>
      <c r="E8" s="27" t="str">
        <f t="shared" si="0"/>
        <v/>
      </c>
      <c r="F8" s="27"/>
      <c r="G8" s="27"/>
      <c r="H8" s="27" t="str">
        <f t="shared" si="1"/>
        <v/>
      </c>
      <c r="I8" s="27" t="str">
        <f t="shared" si="2"/>
        <v/>
      </c>
      <c r="J8" s="27"/>
      <c r="K8" s="34" t="s">
        <v>34</v>
      </c>
      <c r="L8" s="27" t="s">
        <v>46</v>
      </c>
      <c r="M8" s="27" t="s">
        <v>226</v>
      </c>
      <c r="N8" s="27" t="s">
        <v>227</v>
      </c>
    </row>
    <row r="9" spans="1:14" ht="41.4">
      <c r="A9" s="27" t="s">
        <v>59</v>
      </c>
      <c r="B9" s="27"/>
      <c r="C9" s="27" t="s">
        <v>228</v>
      </c>
      <c r="D9" s="27"/>
      <c r="E9" s="27" t="str">
        <f t="shared" si="0"/>
        <v/>
      </c>
      <c r="F9" s="27"/>
      <c r="G9" s="27"/>
      <c r="H9" s="27" t="str">
        <f t="shared" si="1"/>
        <v/>
      </c>
      <c r="I9" s="27" t="str">
        <f t="shared" si="2"/>
        <v/>
      </c>
      <c r="J9" s="27"/>
      <c r="K9" s="34" t="s">
        <v>34</v>
      </c>
      <c r="L9" s="27" t="s">
        <v>22</v>
      </c>
      <c r="M9" s="27" t="s">
        <v>229</v>
      </c>
      <c r="N9" s="27" t="s">
        <v>230</v>
      </c>
    </row>
    <row r="10" spans="1:14" ht="55.2">
      <c r="A10" s="27" t="s">
        <v>62</v>
      </c>
      <c r="B10" s="27">
        <v>130</v>
      </c>
      <c r="C10" s="27" t="s">
        <v>231</v>
      </c>
      <c r="D10" s="27">
        <v>10</v>
      </c>
      <c r="E10" s="27">
        <f t="shared" si="0"/>
        <v>13</v>
      </c>
      <c r="F10" s="27"/>
      <c r="G10" s="27"/>
      <c r="H10" s="27" t="str">
        <f t="shared" si="1"/>
        <v/>
      </c>
      <c r="I10" s="27" t="str">
        <f t="shared" si="2"/>
        <v/>
      </c>
      <c r="J10" s="27"/>
      <c r="K10" s="33" t="s">
        <v>21</v>
      </c>
      <c r="L10" s="27" t="s">
        <v>46</v>
      </c>
      <c r="M10" s="27" t="s">
        <v>123</v>
      </c>
      <c r="N10" s="27" t="s">
        <v>232</v>
      </c>
    </row>
    <row r="11" spans="1:14" ht="41.4">
      <c r="A11" s="27" t="s">
        <v>65</v>
      </c>
      <c r="B11" s="27"/>
      <c r="C11" s="27" t="s">
        <v>233</v>
      </c>
      <c r="D11" s="27"/>
      <c r="E11" s="27" t="str">
        <f t="shared" si="0"/>
        <v/>
      </c>
      <c r="F11" s="27"/>
      <c r="G11" s="27"/>
      <c r="H11" s="27" t="str">
        <f t="shared" si="1"/>
        <v/>
      </c>
      <c r="I11" s="27" t="str">
        <f t="shared" si="2"/>
        <v/>
      </c>
      <c r="J11" s="27"/>
      <c r="K11" s="34" t="s">
        <v>34</v>
      </c>
      <c r="L11" s="27" t="s">
        <v>23</v>
      </c>
      <c r="M11" s="27" t="s">
        <v>234</v>
      </c>
      <c r="N11" s="27" t="s">
        <v>235</v>
      </c>
    </row>
    <row r="12" spans="1:14" ht="41.4">
      <c r="A12" s="27" t="s">
        <v>68</v>
      </c>
      <c r="B12" s="27"/>
      <c r="C12" s="27" t="s">
        <v>236</v>
      </c>
      <c r="D12" s="27"/>
      <c r="E12" s="27" t="str">
        <f t="shared" si="0"/>
        <v/>
      </c>
      <c r="F12" s="27"/>
      <c r="G12" s="27"/>
      <c r="H12" s="27" t="str">
        <f t="shared" si="1"/>
        <v/>
      </c>
      <c r="I12" s="27" t="str">
        <f t="shared" si="2"/>
        <v/>
      </c>
      <c r="J12" s="27"/>
      <c r="K12" s="33" t="s">
        <v>21</v>
      </c>
      <c r="L12" s="27" t="s">
        <v>46</v>
      </c>
      <c r="M12" s="27" t="s">
        <v>237</v>
      </c>
      <c r="N12" s="27" t="s">
        <v>238</v>
      </c>
    </row>
    <row r="13" spans="1:14" ht="41.4">
      <c r="A13" s="27" t="s">
        <v>71</v>
      </c>
      <c r="B13" s="27">
        <v>744.7</v>
      </c>
      <c r="C13" s="27" t="s">
        <v>239</v>
      </c>
      <c r="D13" s="27">
        <v>10</v>
      </c>
      <c r="E13" s="27">
        <f t="shared" si="0"/>
        <v>74.47</v>
      </c>
      <c r="F13" s="27"/>
      <c r="G13" s="27"/>
      <c r="H13" s="27" t="str">
        <f t="shared" si="1"/>
        <v/>
      </c>
      <c r="I13" s="27" t="str">
        <f t="shared" si="2"/>
        <v/>
      </c>
      <c r="J13" s="27"/>
      <c r="K13" s="36" t="s">
        <v>43</v>
      </c>
      <c r="L13" s="27" t="s">
        <v>23</v>
      </c>
      <c r="M13" s="27" t="s">
        <v>240</v>
      </c>
      <c r="N13" s="27" t="s">
        <v>241</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topLeftCell="A7" workbookViewId="0"/>
  </sheetViews>
  <sheetFormatPr defaultRowHeight="13.8"/>
  <cols>
    <col min="1" max="2" width="24" customWidth="1"/>
    <col min="3" max="3" width="50" customWidth="1"/>
    <col min="4" max="5" width="28" customWidth="1"/>
    <col min="6" max="6" width="45" customWidth="1"/>
    <col min="7" max="7" width="20" customWidth="1"/>
  </cols>
  <sheetData>
    <row r="1" spans="1:7" ht="27.6">
      <c r="A1" s="30" t="s">
        <v>0</v>
      </c>
      <c r="B1" s="30" t="s">
        <v>242</v>
      </c>
      <c r="C1" s="30" t="s">
        <v>243</v>
      </c>
      <c r="D1" s="30" t="s">
        <v>244</v>
      </c>
      <c r="E1" s="30" t="s">
        <v>245</v>
      </c>
      <c r="F1" s="30" t="s">
        <v>208</v>
      </c>
      <c r="G1" s="30" t="s">
        <v>246</v>
      </c>
    </row>
    <row r="2" spans="1:7" ht="55.2">
      <c r="A2" s="27" t="s">
        <v>18</v>
      </c>
      <c r="B2" s="27" t="s">
        <v>247</v>
      </c>
      <c r="C2" s="27" t="s">
        <v>248</v>
      </c>
      <c r="D2" s="27" t="s">
        <v>249</v>
      </c>
      <c r="E2" s="27" t="s">
        <v>250</v>
      </c>
      <c r="F2" s="27" t="s">
        <v>105</v>
      </c>
      <c r="G2" s="27" t="s">
        <v>43</v>
      </c>
    </row>
    <row r="3" spans="1:7" ht="55.2">
      <c r="A3" s="27" t="s">
        <v>29</v>
      </c>
      <c r="B3" s="27" t="s">
        <v>251</v>
      </c>
      <c r="C3" s="27" t="s">
        <v>252</v>
      </c>
      <c r="D3" s="27" t="s">
        <v>253</v>
      </c>
      <c r="E3" s="27" t="s">
        <v>254</v>
      </c>
      <c r="F3" s="27" t="s">
        <v>213</v>
      </c>
      <c r="G3" s="27" t="s">
        <v>43</v>
      </c>
    </row>
    <row r="4" spans="1:7" ht="69">
      <c r="A4" s="27" t="s">
        <v>51</v>
      </c>
      <c r="B4" s="27" t="s">
        <v>255</v>
      </c>
      <c r="C4" s="27" t="s">
        <v>256</v>
      </c>
      <c r="D4" s="27" t="s">
        <v>249</v>
      </c>
      <c r="E4" s="27" t="s">
        <v>257</v>
      </c>
      <c r="F4" s="27" t="s">
        <v>223</v>
      </c>
      <c r="G4" s="27" t="s">
        <v>43</v>
      </c>
    </row>
    <row r="5" spans="1:7" ht="69">
      <c r="A5" s="27" t="s">
        <v>40</v>
      </c>
      <c r="B5" s="27" t="s">
        <v>258</v>
      </c>
      <c r="C5" s="27" t="s">
        <v>259</v>
      </c>
      <c r="D5" s="27" t="s">
        <v>260</v>
      </c>
      <c r="E5" s="27" t="s">
        <v>261</v>
      </c>
      <c r="F5" s="27" t="s">
        <v>218</v>
      </c>
      <c r="G5" s="27" t="s">
        <v>43</v>
      </c>
    </row>
    <row r="6" spans="1:7" ht="41.4">
      <c r="A6" s="27" t="s">
        <v>65</v>
      </c>
      <c r="B6" s="27" t="s">
        <v>262</v>
      </c>
      <c r="C6" s="27" t="s">
        <v>263</v>
      </c>
      <c r="D6" s="27" t="s">
        <v>264</v>
      </c>
      <c r="E6" s="27" t="s">
        <v>265</v>
      </c>
      <c r="F6" s="27" t="s">
        <v>234</v>
      </c>
      <c r="G6" s="27" t="s">
        <v>43</v>
      </c>
    </row>
    <row r="7" spans="1:7" ht="41.4">
      <c r="A7" s="27" t="s">
        <v>71</v>
      </c>
      <c r="B7" s="27" t="s">
        <v>266</v>
      </c>
      <c r="C7" s="27" t="s">
        <v>267</v>
      </c>
      <c r="D7" s="27" t="s">
        <v>253</v>
      </c>
      <c r="E7" s="27" t="s">
        <v>268</v>
      </c>
      <c r="F7" s="27" t="s">
        <v>240</v>
      </c>
      <c r="G7" s="27" t="s">
        <v>43</v>
      </c>
    </row>
    <row r="8" spans="1:7" ht="55.2">
      <c r="A8" s="27" t="s">
        <v>62</v>
      </c>
      <c r="B8" s="27" t="s">
        <v>247</v>
      </c>
      <c r="C8" s="27" t="s">
        <v>269</v>
      </c>
      <c r="D8" s="27" t="s">
        <v>270</v>
      </c>
      <c r="E8" s="27" t="s">
        <v>271</v>
      </c>
      <c r="F8" s="27" t="s">
        <v>123</v>
      </c>
      <c r="G8" s="27" t="s">
        <v>23</v>
      </c>
    </row>
    <row r="9" spans="1:7" ht="27.6">
      <c r="A9" s="27" t="s">
        <v>45</v>
      </c>
      <c r="B9" s="27" t="s">
        <v>272</v>
      </c>
      <c r="C9" s="27" t="s">
        <v>273</v>
      </c>
      <c r="D9" s="27" t="s">
        <v>274</v>
      </c>
      <c r="E9" s="27" t="s">
        <v>275</v>
      </c>
      <c r="F9" s="27" t="s">
        <v>115</v>
      </c>
      <c r="G9" s="27" t="s">
        <v>23</v>
      </c>
    </row>
    <row r="10" spans="1:7" ht="82.8">
      <c r="A10" s="27" t="s">
        <v>35</v>
      </c>
      <c r="B10" s="27" t="s">
        <v>276</v>
      </c>
      <c r="C10" s="27" t="s">
        <v>277</v>
      </c>
      <c r="D10" s="27" t="s">
        <v>278</v>
      </c>
      <c r="E10" s="27" t="s">
        <v>279</v>
      </c>
      <c r="F10" s="27" t="s">
        <v>111</v>
      </c>
      <c r="G10" s="27" t="s">
        <v>23</v>
      </c>
    </row>
    <row r="11" spans="1:7" ht="41.4">
      <c r="A11" s="27" t="s">
        <v>55</v>
      </c>
      <c r="B11" s="27" t="s">
        <v>251</v>
      </c>
      <c r="C11" s="27" t="s">
        <v>280</v>
      </c>
      <c r="D11" s="27" t="s">
        <v>281</v>
      </c>
      <c r="E11" s="27" t="s">
        <v>282</v>
      </c>
      <c r="F11" s="27" t="s">
        <v>226</v>
      </c>
      <c r="G11" s="27" t="s">
        <v>23</v>
      </c>
    </row>
    <row r="12" spans="1:7" ht="41.4">
      <c r="A12" s="27" t="s">
        <v>68</v>
      </c>
      <c r="B12" s="27" t="s">
        <v>283</v>
      </c>
      <c r="C12" s="27" t="s">
        <v>284</v>
      </c>
      <c r="D12" s="27" t="s">
        <v>281</v>
      </c>
      <c r="E12" s="27" t="s">
        <v>285</v>
      </c>
      <c r="F12" s="27" t="s">
        <v>237</v>
      </c>
      <c r="G12" s="27" t="s">
        <v>23</v>
      </c>
    </row>
    <row r="13" spans="1:7" ht="27.6">
      <c r="A13" s="27" t="s">
        <v>59</v>
      </c>
      <c r="B13" s="27" t="s">
        <v>286</v>
      </c>
      <c r="C13" s="27" t="s">
        <v>287</v>
      </c>
      <c r="D13" s="27" t="s">
        <v>288</v>
      </c>
      <c r="E13" s="27" t="s">
        <v>289</v>
      </c>
      <c r="F13" s="27" t="s">
        <v>229</v>
      </c>
      <c r="G13" s="27"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Dashboard</vt:lpstr>
      <vt:lpstr>Data requests</vt:lpstr>
      <vt:lpstr>Source log</vt:lpstr>
      <vt:lpstr>Assessment key</vt:lpstr>
      <vt:lpstr>Scoring framework</vt:lpstr>
      <vt:lpstr>Scope &amp; caveats</vt:lpstr>
      <vt:lpstr>Infrastructure Renewal Outlook</vt:lpstr>
      <vt:lpstr>Evidence register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Duncan</dc:creator>
  <cp:lastModifiedBy>Duncan</cp:lastModifiedBy>
  <dcterms:created xsi:type="dcterms:W3CDTF">2026-07-02T03:43:16Z</dcterms:created>
  <dcterms:modified xsi:type="dcterms:W3CDTF">2026-07-02T03:44:47Z</dcterms:modified>
</cp:coreProperties>
</file>